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75" activeTab="0"/>
  </bookViews>
  <sheets>
    <sheet name="困难群众统计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<sst xmlns="http://schemas.openxmlformats.org/spreadsheetml/2006/main" count="36" uniqueCount="29">
  <si>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龙华区2021年1月份困难群众发放救助金统计表</t>
  </si>
  <si>
    <t>填表单位：深圳市龙华区民政局                                            单位：人、元                                        制表日期：2021-2-8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</si>
  <si>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</si>
  <si>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</si>
  <si>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</si>
  <si>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</si>
  <si>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</si>
  <si>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</si>
  <si>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</si>
  <si>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</si>
  <si>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</si>
  <si>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</si>
  <si>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</si>
  <si>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</si>
  <si>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</si>
  <si>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</si>
  <si>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</si>
  <si>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</si>
  <si>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</si>
  <si>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</si>
  <si>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</si>
  <si>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</si>
  <si>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观湖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</si>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</sst>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76" fontId="4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龙华新区2014年4月分类施保发放统计表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2"/>
  <sheetViews>
    <sheetView tabSelected="1" zoomScale="85" zoomScaleNormal="85" workbookViewId="0" topLeftCell="A1">
      <pane xSplit="2" ySplit="5" topLeftCell="C6" activePane="bottomRight" state="frozen"/>
      <selection pane="bottomRight" activeCell="L13" sqref="L13"/>
    </sheetView>
  </sheetViews>
  <sheetFormatPr defaultColWidth="9.00390625" defaultRowHeight="14.25"/>
  <cols>
    <col min="1" max="1" width="6.00390625" style="2" bestFit="1" customWidth="1"/>
    <col min="2" max="2" width="7.375" style="2" customWidth="1"/>
    <col min="3" max="8" width="6.00390625" style="2" bestFit="1" customWidth="1"/>
    <col min="9" max="10" width="10.25390625" style="2" customWidth="1"/>
    <col min="11" max="11" width="9.875" style="2" customWidth="1"/>
    <col min="12" max="12" width="9.625" style="2" customWidth="1"/>
    <col min="13" max="15" width="9.50390625" style="2" customWidth="1"/>
    <col min="16" max="16" width="11.75390625" style="2" customWidth="1"/>
    <col min="17" max="20" width="9.50390625" style="2" customWidth="1"/>
    <col min="21" max="16384" width="9.00390625" style="2" customWidth="1"/>
  </cols>
  <sheetData>
    <row r="2" spans="1:20" ht="40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7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17"/>
      <c r="K3" s="4"/>
      <c r="L3" s="4"/>
      <c r="M3" s="4"/>
      <c r="N3" s="4"/>
      <c r="O3" s="4"/>
      <c r="P3" s="4"/>
      <c r="Q3" s="4"/>
      <c r="R3" s="4"/>
      <c r="S3" s="17"/>
      <c r="T3" s="4"/>
    </row>
    <row r="4" spans="1:20" s="1" customFormat="1" ht="30" customHeight="1">
      <c r="A4" s="5" t="s">
        <v>2</v>
      </c>
      <c r="B4" s="5" t="s">
        <v>3</v>
      </c>
      <c r="C4" s="6" t="s">
        <v>4</v>
      </c>
      <c r="D4" s="6"/>
      <c r="E4" s="6" t="s">
        <v>5</v>
      </c>
      <c r="F4" s="6"/>
      <c r="G4" s="6" t="s">
        <v>6</v>
      </c>
      <c r="H4" s="6"/>
      <c r="I4" s="6" t="s">
        <v>7</v>
      </c>
      <c r="J4" s="6" t="s">
        <v>8</v>
      </c>
      <c r="K4" s="6" t="s">
        <v>9</v>
      </c>
      <c r="L4" s="6"/>
      <c r="M4" s="18" t="s">
        <v>10</v>
      </c>
      <c r="N4" s="19"/>
      <c r="O4" s="19"/>
      <c r="P4" s="19"/>
      <c r="Q4" s="19"/>
      <c r="R4" s="19"/>
      <c r="S4" s="19"/>
      <c r="T4" s="22"/>
    </row>
    <row r="5" spans="1:22" s="1" customFormat="1" ht="60" customHeight="1">
      <c r="A5" s="7"/>
      <c r="B5" s="7"/>
      <c r="C5" s="8" t="s">
        <v>11</v>
      </c>
      <c r="D5" s="8" t="s">
        <v>12</v>
      </c>
      <c r="E5" s="8" t="s">
        <v>11</v>
      </c>
      <c r="F5" s="8" t="s">
        <v>12</v>
      </c>
      <c r="G5" s="8" t="s">
        <v>11</v>
      </c>
      <c r="H5" s="8" t="s">
        <v>12</v>
      </c>
      <c r="I5" s="8" t="s">
        <v>12</v>
      </c>
      <c r="J5" s="8" t="s">
        <v>12</v>
      </c>
      <c r="K5" s="8" t="s">
        <v>13</v>
      </c>
      <c r="L5" s="8" t="s">
        <v>14</v>
      </c>
      <c r="M5" s="20" t="s">
        <v>15</v>
      </c>
      <c r="N5" s="20" t="s">
        <v>16</v>
      </c>
      <c r="O5" s="20" t="s">
        <v>17</v>
      </c>
      <c r="P5" s="20" t="s">
        <v>18</v>
      </c>
      <c r="Q5" s="20" t="s">
        <v>19</v>
      </c>
      <c r="R5" s="20" t="s">
        <v>20</v>
      </c>
      <c r="S5" s="20" t="s">
        <v>8</v>
      </c>
      <c r="T5" s="20" t="s">
        <v>21</v>
      </c>
      <c r="V5" s="23"/>
    </row>
    <row r="6" spans="1:20" s="1" customFormat="1" ht="30" customHeight="1">
      <c r="A6" s="9">
        <v>1</v>
      </c>
      <c r="B6" s="8" t="s">
        <v>22</v>
      </c>
      <c r="C6" s="10">
        <v>3</v>
      </c>
      <c r="D6" s="10">
        <v>8</v>
      </c>
      <c r="E6" s="10"/>
      <c r="F6" s="10"/>
      <c r="G6" s="11"/>
      <c r="H6" s="11"/>
      <c r="I6" s="10"/>
      <c r="J6" s="11"/>
      <c r="K6" s="11">
        <v>3</v>
      </c>
      <c r="L6" s="11">
        <v>8</v>
      </c>
      <c r="M6" s="11">
        <v>5894</v>
      </c>
      <c r="N6" s="10">
        <v>0</v>
      </c>
      <c r="O6" s="10">
        <v>2400</v>
      </c>
      <c r="P6" s="10">
        <v>2250</v>
      </c>
      <c r="Q6" s="10">
        <v>0</v>
      </c>
      <c r="R6" s="10"/>
      <c r="S6" s="24"/>
      <c r="T6" s="16">
        <f>SUM(M6:S6)</f>
        <v>10544</v>
      </c>
    </row>
    <row r="7" spans="1:21" s="1" customFormat="1" ht="30" customHeight="1">
      <c r="A7" s="9">
        <v>2</v>
      </c>
      <c r="B7" s="8" t="s">
        <v>23</v>
      </c>
      <c r="C7" s="12">
        <v>54</v>
      </c>
      <c r="D7" s="12">
        <v>121</v>
      </c>
      <c r="E7" s="12">
        <v>6</v>
      </c>
      <c r="F7" s="12">
        <v>18</v>
      </c>
      <c r="G7" s="12">
        <v>9</v>
      </c>
      <c r="H7" s="12">
        <v>18</v>
      </c>
      <c r="I7" s="10"/>
      <c r="J7" s="11">
        <v>22</v>
      </c>
      <c r="K7" s="11">
        <v>69</v>
      </c>
      <c r="L7" s="11">
        <v>160</v>
      </c>
      <c r="M7" s="11">
        <v>123009.54</v>
      </c>
      <c r="N7" s="10">
        <v>0</v>
      </c>
      <c r="O7" s="10">
        <v>42000</v>
      </c>
      <c r="P7" s="10">
        <v>37875</v>
      </c>
      <c r="Q7" s="10">
        <v>15750</v>
      </c>
      <c r="R7" s="10"/>
      <c r="S7" s="21">
        <v>24962.36</v>
      </c>
      <c r="T7" s="16">
        <f aca="true" t="shared" si="0" ref="T7:T12">SUM(M7:S7)</f>
        <v>243596.89999999997</v>
      </c>
      <c r="U7" s="23"/>
    </row>
    <row r="8" spans="1:20" s="1" customFormat="1" ht="30" customHeight="1">
      <c r="A8" s="9">
        <v>3</v>
      </c>
      <c r="B8" s="8" t="s">
        <v>24</v>
      </c>
      <c r="C8" s="12">
        <v>43</v>
      </c>
      <c r="D8" s="12">
        <v>84</v>
      </c>
      <c r="E8" s="12">
        <v>1</v>
      </c>
      <c r="F8" s="12">
        <v>3</v>
      </c>
      <c r="G8" s="12">
        <v>5</v>
      </c>
      <c r="H8" s="12">
        <v>11</v>
      </c>
      <c r="I8" s="10"/>
      <c r="J8" s="11">
        <v>14</v>
      </c>
      <c r="K8" s="11">
        <f aca="true" t="shared" si="1" ref="K8:K12">C8+E8+G8+I8</f>
        <v>49</v>
      </c>
      <c r="L8" s="11">
        <f>D8+F8+H8</f>
        <v>98</v>
      </c>
      <c r="M8" s="11">
        <v>83120</v>
      </c>
      <c r="N8" s="10"/>
      <c r="O8" s="10">
        <v>33400</v>
      </c>
      <c r="P8" s="10">
        <v>26750</v>
      </c>
      <c r="Q8" s="10">
        <v>8750</v>
      </c>
      <c r="R8" s="10"/>
      <c r="S8" s="21">
        <v>9438</v>
      </c>
      <c r="T8" s="16">
        <f t="shared" si="0"/>
        <v>161458</v>
      </c>
    </row>
    <row r="9" spans="1:20" s="1" customFormat="1" ht="30" customHeight="1">
      <c r="A9" s="9">
        <v>4</v>
      </c>
      <c r="B9" s="8" t="s">
        <v>25</v>
      </c>
      <c r="C9" s="12">
        <v>4</v>
      </c>
      <c r="D9" s="12">
        <v>7</v>
      </c>
      <c r="E9" s="12">
        <v>2</v>
      </c>
      <c r="F9" s="12">
        <v>6</v>
      </c>
      <c r="G9" s="11"/>
      <c r="H9" s="11"/>
      <c r="I9" s="10"/>
      <c r="J9" s="11">
        <v>1</v>
      </c>
      <c r="K9" s="11">
        <v>6</v>
      </c>
      <c r="L9" s="11">
        <v>13</v>
      </c>
      <c r="M9" s="11">
        <v>8310</v>
      </c>
      <c r="N9" s="10">
        <v>0</v>
      </c>
      <c r="O9" s="10">
        <v>4600</v>
      </c>
      <c r="P9" s="10">
        <v>3000</v>
      </c>
      <c r="Q9" s="10">
        <v>0</v>
      </c>
      <c r="R9" s="10">
        <v>0</v>
      </c>
      <c r="S9" s="21">
        <v>129</v>
      </c>
      <c r="T9" s="16">
        <f t="shared" si="0"/>
        <v>16039</v>
      </c>
    </row>
    <row r="10" spans="1:20" s="1" customFormat="1" ht="30" customHeight="1">
      <c r="A10" s="9">
        <v>5</v>
      </c>
      <c r="B10" s="8" t="s">
        <v>26</v>
      </c>
      <c r="C10" s="12">
        <v>3</v>
      </c>
      <c r="D10" s="12">
        <v>6</v>
      </c>
      <c r="E10" s="12"/>
      <c r="F10" s="12"/>
      <c r="G10" s="11"/>
      <c r="H10" s="11"/>
      <c r="I10" s="12">
        <v>1</v>
      </c>
      <c r="J10" s="11">
        <v>1</v>
      </c>
      <c r="K10" s="11">
        <f t="shared" si="1"/>
        <v>4</v>
      </c>
      <c r="L10" s="11">
        <f>D10+F10+H10</f>
        <v>6</v>
      </c>
      <c r="M10" s="11">
        <v>6762</v>
      </c>
      <c r="N10" s="10">
        <v>0</v>
      </c>
      <c r="O10" s="10">
        <v>2400</v>
      </c>
      <c r="P10" s="10">
        <v>1125</v>
      </c>
      <c r="Q10" s="10">
        <v>0</v>
      </c>
      <c r="R10" s="11">
        <v>2000</v>
      </c>
      <c r="S10" s="21">
        <v>2299</v>
      </c>
      <c r="T10" s="16">
        <f t="shared" si="0"/>
        <v>14586</v>
      </c>
    </row>
    <row r="11" spans="1:20" s="1" customFormat="1" ht="30" customHeight="1">
      <c r="A11" s="9">
        <v>6</v>
      </c>
      <c r="B11" s="8" t="s">
        <v>27</v>
      </c>
      <c r="C11" s="12">
        <v>9</v>
      </c>
      <c r="D11" s="12">
        <v>17</v>
      </c>
      <c r="E11" s="12">
        <v>1</v>
      </c>
      <c r="F11" s="12">
        <v>2</v>
      </c>
      <c r="G11" s="11">
        <v>0</v>
      </c>
      <c r="H11" s="11">
        <v>0</v>
      </c>
      <c r="I11" s="12">
        <v>1</v>
      </c>
      <c r="J11" s="11">
        <v>1</v>
      </c>
      <c r="K11" s="11">
        <v>11</v>
      </c>
      <c r="L11" s="11">
        <v>20</v>
      </c>
      <c r="M11" s="11">
        <v>14449</v>
      </c>
      <c r="N11" s="21">
        <v>0</v>
      </c>
      <c r="O11" s="21">
        <v>6400</v>
      </c>
      <c r="P11" s="21">
        <v>5750</v>
      </c>
      <c r="Q11" s="21">
        <v>0</v>
      </c>
      <c r="R11" s="11">
        <v>2000</v>
      </c>
      <c r="S11" s="21">
        <v>2299</v>
      </c>
      <c r="T11" s="16">
        <f t="shared" si="0"/>
        <v>30898</v>
      </c>
    </row>
    <row r="12" spans="1:20" s="1" customFormat="1" ht="30" customHeight="1">
      <c r="A12" s="13" t="s">
        <v>28</v>
      </c>
      <c r="B12" s="14"/>
      <c r="C12" s="15">
        <f aca="true" t="shared" si="2" ref="C12:J12">SUM(C6:C11)</f>
        <v>116</v>
      </c>
      <c r="D12" s="15">
        <f t="shared" si="2"/>
        <v>243</v>
      </c>
      <c r="E12" s="16">
        <f t="shared" si="2"/>
        <v>10</v>
      </c>
      <c r="F12" s="16">
        <f t="shared" si="2"/>
        <v>29</v>
      </c>
      <c r="G12" s="16">
        <f t="shared" si="2"/>
        <v>14</v>
      </c>
      <c r="H12" s="16">
        <f t="shared" si="2"/>
        <v>29</v>
      </c>
      <c r="I12" s="16">
        <f>SUM(I6:I11)</f>
        <v>2</v>
      </c>
      <c r="J12" s="16">
        <f>SUM(J6:J11)</f>
        <v>39</v>
      </c>
      <c r="K12" s="11">
        <f t="shared" si="1"/>
        <v>142</v>
      </c>
      <c r="L12" s="11">
        <f>D12+F12+H12+I12+6</f>
        <v>309</v>
      </c>
      <c r="M12" s="16">
        <f>SUM(M6:M11)</f>
        <v>241544.53999999998</v>
      </c>
      <c r="N12" s="16">
        <f>SUM(N6:N11)</f>
        <v>0</v>
      </c>
      <c r="O12" s="16">
        <f aca="true" t="shared" si="3" ref="M12:S12">SUM(O6:O11)</f>
        <v>91200</v>
      </c>
      <c r="P12" s="16">
        <f t="shared" si="3"/>
        <v>76750</v>
      </c>
      <c r="Q12" s="16">
        <f t="shared" si="3"/>
        <v>24500</v>
      </c>
      <c r="R12" s="16">
        <f t="shared" si="3"/>
        <v>4000</v>
      </c>
      <c r="S12" s="16">
        <f t="shared" si="3"/>
        <v>39127.36</v>
      </c>
      <c r="T12" s="16">
        <f>SUM(M12:S12)</f>
        <v>477121.89999999997</v>
      </c>
    </row>
  </sheetData>
  <sheetProtection/>
  <mergeCells count="10">
    <mergeCell ref="A2:T2"/>
    <mergeCell ref="A3:T3"/>
    <mergeCell ref="C4:D4"/>
    <mergeCell ref="E4:F4"/>
    <mergeCell ref="G4:H4"/>
    <mergeCell ref="K4:L4"/>
    <mergeCell ref="M4:T4"/>
    <mergeCell ref="A12:B12"/>
    <mergeCell ref="A4:A5"/>
    <mergeCell ref="B4:B5"/>
  </mergeCells>
  <printOptions/>
  <pageMargins left="0.75" right="0.75" top="0.98" bottom="0.98" header="0.51" footer="0.51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陈艮渊</cp:lastModifiedBy>
  <cp:lastPrinted>2017-11-09T02:09:29Z</cp:lastPrinted>
  <dcterms:created xsi:type="dcterms:W3CDTF">1996-12-17T01:32:42Z</dcterms:created>
  <dcterms:modified xsi:type="dcterms:W3CDTF">2021-02-08T07:53:53Z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