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65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<sst xmlns="http://schemas.openxmlformats.org/spreadsheetml/2006/main" count="233">
  <si>
    <t>龙华区2019年2月份居民享受困难群众综合救助待遇名册（低保）</t>
  </si>
  <si>
    <t>制表单位：深圳市龙华区民政局</t>
  </si>
  <si>
    <t>统计日期： 2019年2月9日</t>
  </si>
  <si>
    <t>序号</t>
  </si>
  <si>
    <t>街道</t>
  </si>
  <si>
    <t>社区</t>
  </si>
  <si>
    <t>居委会</t>
  </si>
  <si>
    <t>登记时间</t>
  </si>
  <si>
    <t>户主姓名</t>
  </si>
  <si>
    <t>性别</t>
  </si>
  <si>
    <t>申请事项类型</t>
  </si>
  <si>
    <t>家庭人口</t>
  </si>
  <si>
    <t>享受保障人数</t>
  </si>
  <si>
    <t>家庭月人均收入</t>
  </si>
  <si>
    <t>户月保障金额</t>
  </si>
  <si>
    <t>分类施保一类</t>
  </si>
  <si>
    <t>分类施保二类</t>
  </si>
  <si>
    <t>分类施保金额</t>
  </si>
  <si>
    <t>养育个人份数</t>
  </si>
  <si>
    <t>养育家庭份数</t>
  </si>
  <si>
    <t>养育扶助金额</t>
  </si>
  <si>
    <t>享受低保
待遇起止年月</t>
  </si>
  <si>
    <t>主要困难</t>
  </si>
  <si>
    <t>就业需求</t>
  </si>
  <si>
    <t>观湖</t>
  </si>
  <si>
    <t>樟坑径</t>
  </si>
  <si>
    <t>上坑</t>
  </si>
  <si>
    <t>张巧球</t>
  </si>
  <si>
    <t>男</t>
  </si>
  <si>
    <t>续期申请</t>
  </si>
  <si>
    <r>
      <t>2016-12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</si>
  <si>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松元厦</t>
  </si>
  <si>
    <t>福兴围</t>
  </si>
  <si>
    <t>廖玉香</t>
  </si>
  <si>
    <t>女</t>
  </si>
  <si>
    <r>
      <t>2017-05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2019-04</t>
    </r>
  </si>
  <si>
    <t>观湖小计</t>
  </si>
  <si>
    <t>-</t>
  </si>
  <si>
    <t>民治</t>
  </si>
  <si>
    <t>民新</t>
  </si>
  <si>
    <t>橫岭</t>
  </si>
  <si>
    <t>李香梅</t>
  </si>
  <si>
    <r>
      <t>2017-01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2019-12</t>
    </r>
  </si>
  <si>
    <t>司汝和</t>
  </si>
  <si>
    <t>续期变更</t>
  </si>
  <si>
    <t>横岭</t>
  </si>
  <si>
    <t>陈新彪</t>
  </si>
  <si>
    <t>初次申请</t>
  </si>
  <si>
    <r>
      <t>2018-08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</si>
  <si>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龙塘</t>
  </si>
  <si>
    <t>曹巧明</t>
  </si>
  <si>
    <r>
      <t>2018-10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</si>
  <si>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王镇芝</t>
  </si>
  <si>
    <t>新牛</t>
  </si>
  <si>
    <t>丰润</t>
  </si>
  <si>
    <t>郭建纯</t>
  </si>
  <si>
    <t/>
  </si>
  <si>
    <t>李爱民</t>
  </si>
  <si>
    <r>
      <t>2016-10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</si>
  <si>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2015-01-27</t>
  </si>
  <si>
    <t>黄国坤</t>
  </si>
  <si>
    <t>戴宜璇</t>
  </si>
  <si>
    <r>
      <t>2016-08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</si>
  <si>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锦绣</t>
  </si>
  <si>
    <t>申晓峰</t>
  </si>
  <si>
    <r>
      <t>2017-09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2019-08</t>
    </r>
  </si>
  <si>
    <t>牛栏前</t>
  </si>
  <si>
    <t>文晓琼</t>
  </si>
  <si>
    <r>
      <t>2017-02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2020-01</t>
    </r>
  </si>
  <si>
    <t>上芬</t>
  </si>
  <si>
    <t>银华</t>
  </si>
  <si>
    <t>薛剑萍</t>
  </si>
  <si>
    <t>2015-01-23</t>
  </si>
  <si>
    <t>张训先</t>
  </si>
  <si>
    <r>
      <t>2017-02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2019-01</t>
    </r>
  </si>
  <si>
    <t>何小艳</t>
  </si>
  <si>
    <t>张金凤</t>
  </si>
  <si>
    <t>变更续期</t>
  </si>
  <si>
    <r>
      <t>2016-05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2019-04</t>
    </r>
  </si>
  <si>
    <t>梁俊</t>
  </si>
  <si>
    <t>民强</t>
  </si>
  <si>
    <t>华民</t>
  </si>
  <si>
    <t>曾艳君</t>
  </si>
  <si>
    <t>杨堡钧</t>
  </si>
  <si>
    <t>大岭</t>
  </si>
  <si>
    <t>黄俊源</t>
  </si>
  <si>
    <t>邓敏</t>
  </si>
  <si>
    <t>北站</t>
  </si>
  <si>
    <t>侯艳娜</t>
  </si>
  <si>
    <t>刘太平</t>
  </si>
  <si>
    <t>余果</t>
  </si>
  <si>
    <t>柳先亮</t>
  </si>
  <si>
    <r>
      <t>2016-06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</si>
  <si>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陶军民</t>
  </si>
  <si>
    <r>
      <t>2016-10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</si>
  <si>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袁海红</t>
  </si>
  <si>
    <r>
      <t>2016-07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</si>
  <si>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丁利年</t>
  </si>
  <si>
    <t>郑志成</t>
  </si>
  <si>
    <r>
      <t>2017-11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2019-10</t>
    </r>
  </si>
  <si>
    <t>柴宗前</t>
  </si>
  <si>
    <r>
      <t>2017-06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</si>
  <si>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李禅林</t>
  </si>
  <si>
    <r>
      <t>2017-07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</si>
  <si>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刘剑</t>
  </si>
  <si>
    <t>吕丁高</t>
  </si>
  <si>
    <t>何晓春</t>
  </si>
  <si>
    <r>
      <t>2018-04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</si>
  <si>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杨树林</t>
  </si>
  <si>
    <r>
      <t>2018-06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</si>
  <si>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吴剑辉</t>
  </si>
  <si>
    <r>
      <t>2018-11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2019-10</t>
    </r>
  </si>
  <si>
    <t>陈群</t>
  </si>
  <si>
    <t>李英娜</t>
  </si>
  <si>
    <r>
      <t>2018-12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</si>
  <si>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苏瑞</t>
  </si>
  <si>
    <t>戴兴杰</t>
  </si>
  <si>
    <r>
      <t>2019-01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2019-12</t>
    </r>
  </si>
  <si>
    <t>邓新正</t>
  </si>
  <si>
    <r>
      <t>2019-02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2020-01</t>
    </r>
  </si>
  <si>
    <t>民治小计</t>
  </si>
  <si>
    <t>龙华</t>
  </si>
  <si>
    <t>龙园</t>
  </si>
  <si>
    <t>荔园</t>
  </si>
  <si>
    <t>彭冬兰</t>
  </si>
  <si>
    <t>2015-02-09</t>
  </si>
  <si>
    <t>陈志杰</t>
  </si>
  <si>
    <r>
      <t>2017-03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2019-02</t>
    </r>
  </si>
  <si>
    <t>黄敏峰</t>
  </si>
  <si>
    <t>陈瑞雁</t>
  </si>
  <si>
    <r>
      <t>2017-01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</si>
  <si>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2014-12-31</t>
  </si>
  <si>
    <t>陈远芬</t>
  </si>
  <si>
    <t>景龙</t>
  </si>
  <si>
    <t>景华</t>
  </si>
  <si>
    <t>邱丽英</t>
  </si>
  <si>
    <t>翁惠芳</t>
  </si>
  <si>
    <t>退保再续</t>
  </si>
  <si>
    <t>刘建祥</t>
  </si>
  <si>
    <t>蓝幼玲</t>
  </si>
  <si>
    <t>张辉</t>
  </si>
  <si>
    <r>
      <t>2018-09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2019-08</t>
    </r>
  </si>
  <si>
    <t>王亚辉</t>
  </si>
  <si>
    <t>三联</t>
  </si>
  <si>
    <t>弓村</t>
  </si>
  <si>
    <t>黄秉良</t>
  </si>
  <si>
    <t>杨高隆</t>
  </si>
  <si>
    <t>山咀头</t>
  </si>
  <si>
    <t>陈丽枚</t>
  </si>
  <si>
    <t>狮头岭</t>
  </si>
  <si>
    <t>2015-02-12</t>
  </si>
  <si>
    <t>李小芬</t>
  </si>
  <si>
    <t>黄小英</t>
  </si>
  <si>
    <t>喻井毅</t>
  </si>
  <si>
    <t>陈桂花</t>
  </si>
  <si>
    <t>贺燕琼</t>
  </si>
  <si>
    <r>
      <t>2017-06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</si>
  <si>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翟带健</t>
  </si>
  <si>
    <t>张芬</t>
  </si>
  <si>
    <t>华联</t>
  </si>
  <si>
    <t>牛地埔</t>
  </si>
  <si>
    <t>赖彪</t>
  </si>
  <si>
    <t>郭建顺</t>
  </si>
  <si>
    <r>
      <t>2018-07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</si>
  <si>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富康</t>
  </si>
  <si>
    <t>王有</t>
  </si>
  <si>
    <t>李美华</t>
  </si>
  <si>
    <t>松和</t>
  </si>
  <si>
    <t>下油松</t>
  </si>
  <si>
    <t>周俊光</t>
  </si>
  <si>
    <t>卢家豪</t>
  </si>
  <si>
    <t>侯耀林</t>
  </si>
  <si>
    <t>2015-03-09</t>
  </si>
  <si>
    <t>肖荣</t>
  </si>
  <si>
    <r>
      <t>2016-04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</si>
  <si>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马宁强</t>
  </si>
  <si>
    <t>罗一翀</t>
  </si>
  <si>
    <t>林雄斌</t>
  </si>
  <si>
    <t>黄喜群</t>
  </si>
  <si>
    <t>卢志忠</t>
  </si>
  <si>
    <t>龙华小计</t>
  </si>
  <si>
    <t>大浪</t>
  </si>
  <si>
    <t>同胜</t>
  </si>
  <si>
    <t>上横朗</t>
  </si>
  <si>
    <t>2015-01-21</t>
  </si>
  <si>
    <t>廖瑞芳</t>
  </si>
  <si>
    <t>三合</t>
  </si>
  <si>
    <t>胡勇</t>
  </si>
  <si>
    <t>龙胜</t>
  </si>
  <si>
    <t>彭秀媚</t>
  </si>
  <si>
    <t>高峰</t>
  </si>
  <si>
    <t>元芬</t>
  </si>
  <si>
    <t>黄丽婷</t>
  </si>
  <si>
    <t>大浪小计</t>
  </si>
  <si>
    <t>福城</t>
  </si>
  <si>
    <t>茜坑</t>
  </si>
  <si>
    <t>新城</t>
  </si>
  <si>
    <t>2015-03-18</t>
  </si>
  <si>
    <t>江敬英</t>
  </si>
  <si>
    <t>四和</t>
  </si>
  <si>
    <t>李福祥</t>
  </si>
  <si>
    <t>福民</t>
  </si>
  <si>
    <t>丹湖</t>
  </si>
  <si>
    <t>唐立强</t>
  </si>
  <si>
    <r>
      <t>2017-09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</si>
  <si>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福城小计</t>
  </si>
  <si>
    <t>观澜</t>
  </si>
  <si>
    <t>桂花</t>
  </si>
  <si>
    <t>朱杏才</t>
  </si>
  <si>
    <t>牛湖</t>
  </si>
  <si>
    <t>启明</t>
  </si>
  <si>
    <t>冯彩顺</t>
  </si>
  <si>
    <r>
      <t>2017-08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</si>
  <si>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库坑</t>
  </si>
  <si>
    <t>富坑</t>
  </si>
  <si>
    <t>龚小兰</t>
  </si>
  <si>
    <t>吴尚峰</t>
  </si>
  <si>
    <t>新澜</t>
  </si>
  <si>
    <t>广培</t>
  </si>
  <si>
    <t>陈伟宏</t>
  </si>
  <si>
    <t>新增申请</t>
  </si>
  <si>
    <t>翠澜</t>
  </si>
  <si>
    <t>叶玉皇</t>
  </si>
  <si>
    <t>桂澜</t>
  </si>
  <si>
    <t>陈小娟</t>
  </si>
  <si>
    <t>卢荫良</t>
  </si>
  <si>
    <t>杨秀清</t>
  </si>
  <si>
    <t>2015-01-16</t>
  </si>
  <si>
    <t>李吉星</t>
  </si>
  <si>
    <t>钟志诚</t>
  </si>
  <si>
    <t>孙寿良</t>
  </si>
  <si>
    <t>观澜小计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</si>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</sst>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0"/>
      <color theme="1"/>
      <name val="Arial"/>
      <charset val="134"/>
    </font>
    <font>
      <b/>
      <sz val="16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5" fillId="16" borderId="7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" fillId="21" borderId="9" applyNumberFormat="0" applyFon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1" fillId="13" borderId="12" applyNumberFormat="0" applyAlignment="0" applyProtection="0">
      <alignment vertical="center"/>
    </xf>
    <xf numFmtId="0" fontId="12" fillId="13" borderId="7" applyNumberFormat="0" applyAlignment="0" applyProtection="0">
      <alignment vertical="center"/>
    </xf>
    <xf numFmtId="0" fontId="9" fillId="8" borderId="6" applyNumberForma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25">
    <xf numFmtId="0" fontId="0" fillId="0" borderId="0" xfId="0">
      <alignment vertical="center"/>
    </xf>
    <xf numFmtId="0" fontId="1" fillId="2" borderId="0" xfId="49" applyFont="1" applyFill="1">
      <alignment vertical="center"/>
    </xf>
    <xf numFmtId="0" fontId="2" fillId="2" borderId="0" xfId="49" applyFont="1" applyFill="1">
      <alignment vertical="center"/>
    </xf>
    <xf numFmtId="0" fontId="3" fillId="2" borderId="0" xfId="0" applyFont="1" applyFill="1" applyAlignment="1">
      <alignment vertical="center"/>
    </xf>
    <xf numFmtId="0" fontId="4" fillId="2" borderId="0" xfId="49" applyFont="1" applyFill="1">
      <alignment vertical="center"/>
    </xf>
    <xf numFmtId="0" fontId="5" fillId="2" borderId="0" xfId="49" applyFont="1" applyFill="1" applyAlignment="1">
      <alignment horizontal="center" vertical="center"/>
    </xf>
    <xf numFmtId="0" fontId="1" fillId="2" borderId="1" xfId="49" applyFont="1" applyFill="1" applyBorder="1" applyAlignment="1">
      <alignment vertical="center"/>
    </xf>
    <xf numFmtId="0" fontId="1" fillId="2" borderId="1" xfId="49" applyFont="1" applyFill="1" applyBorder="1" applyAlignment="1">
      <alignment horizontal="left" vertical="center"/>
    </xf>
    <xf numFmtId="0" fontId="1" fillId="2" borderId="1" xfId="49" applyFont="1" applyFill="1" applyBorder="1" applyAlignment="1">
      <alignment horizontal="center" vertical="center"/>
    </xf>
    <xf numFmtId="176" fontId="1" fillId="2" borderId="2" xfId="49" applyNumberFormat="1" applyFont="1" applyFill="1" applyBorder="1" applyAlignment="1">
      <alignment horizontal="center" vertical="center" wrapText="1"/>
    </xf>
    <xf numFmtId="0" fontId="4" fillId="2" borderId="2" xfId="49" applyNumberFormat="1" applyFont="1" applyFill="1" applyBorder="1" applyAlignment="1" applyProtection="1">
      <protection locked="0"/>
    </xf>
    <xf numFmtId="0" fontId="1" fillId="2" borderId="2" xfId="49" applyNumberFormat="1" applyFont="1" applyFill="1" applyBorder="1" applyAlignment="1" applyProtection="1">
      <protection locked="0"/>
    </xf>
    <xf numFmtId="0" fontId="1" fillId="2" borderId="2" xfId="49" applyNumberFormat="1" applyFont="1" applyFill="1" applyBorder="1" applyAlignment="1" applyProtection="1">
      <alignment horizontal="left"/>
      <protection locked="0"/>
    </xf>
    <xf numFmtId="14" fontId="4" fillId="2" borderId="2" xfId="49" applyNumberFormat="1" applyFont="1" applyFill="1" applyBorder="1" applyAlignment="1" applyProtection="1">
      <alignment horizontal="left"/>
      <protection locked="0"/>
    </xf>
    <xf numFmtId="0" fontId="1" fillId="2" borderId="3" xfId="49" applyNumberFormat="1" applyFont="1" applyFill="1" applyBorder="1" applyAlignment="1" applyProtection="1">
      <alignment horizontal="center"/>
      <protection locked="0"/>
    </xf>
    <xf numFmtId="0" fontId="4" fillId="2" borderId="4" xfId="49" applyNumberFormat="1" applyFont="1" applyFill="1" applyBorder="1" applyAlignment="1" applyProtection="1">
      <alignment horizontal="center"/>
      <protection locked="0"/>
    </xf>
    <xf numFmtId="0" fontId="4" fillId="2" borderId="5" xfId="49" applyNumberFormat="1" applyFont="1" applyFill="1" applyBorder="1" applyAlignment="1" applyProtection="1">
      <alignment horizontal="center"/>
      <protection locked="0"/>
    </xf>
    <xf numFmtId="0" fontId="1" fillId="2" borderId="2" xfId="49" applyFont="1" applyFill="1" applyBorder="1" applyAlignment="1">
      <alignment horizontal="left" vertical="center" wrapText="1"/>
    </xf>
    <xf numFmtId="0" fontId="1" fillId="2" borderId="2" xfId="49" applyNumberFormat="1" applyFont="1" applyFill="1" applyBorder="1" applyAlignment="1" applyProtection="1">
      <alignment horizontal="left" vertical="center"/>
      <protection locked="0"/>
    </xf>
    <xf numFmtId="0" fontId="1" fillId="2" borderId="1" xfId="49" applyFont="1" applyFill="1" applyBorder="1" applyAlignment="1">
      <alignment horizontal="right" vertical="center"/>
    </xf>
    <xf numFmtId="176" fontId="1" fillId="2" borderId="3" xfId="49" applyNumberFormat="1" applyFont="1" applyFill="1" applyBorder="1" applyAlignment="1">
      <alignment horizontal="center" vertical="center" wrapText="1"/>
    </xf>
    <xf numFmtId="0" fontId="4" fillId="2" borderId="2" xfId="49" applyFont="1" applyFill="1" applyBorder="1" applyAlignment="1">
      <alignment horizontal="center" vertical="center"/>
    </xf>
    <xf numFmtId="0" fontId="4" fillId="2" borderId="2" xfId="49" applyNumberFormat="1" applyFont="1" applyFill="1" applyBorder="1" applyAlignment="1" applyProtection="1">
      <alignment horizontal="center"/>
      <protection locked="0"/>
    </xf>
    <xf numFmtId="0" fontId="4" fillId="2" borderId="2" xfId="49" applyNumberFormat="1" applyFont="1" applyFill="1" applyBorder="1" applyAlignment="1" applyProtection="1">
      <alignment horizontal="left"/>
      <protection locked="0"/>
    </xf>
    <xf numFmtId="0" fontId="1" fillId="2" borderId="2" xfId="49" applyNumberFormat="1" applyFont="1" applyFill="1" applyBorder="1" applyAlignment="1" applyProtection="1">
      <alignment horizontal="center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5"/>
  <sheetViews>
    <sheetView tabSelected="1" workbookViewId="0">
      <selection activeCell="A1" sqref="$A1:$XFD1048576"/>
    </sheetView>
  </sheetViews>
  <sheetFormatPr defaultColWidth="9" defaultRowHeight="14.25"/>
  <cols>
    <col min="1" max="1" width="4" style="2" customWidth="1"/>
    <col min="2" max="2" width="4.5" style="2" customWidth="1"/>
    <col min="3" max="3" width="5.25" style="2" customWidth="1"/>
    <col min="4" max="4" width="6.375" style="2" customWidth="1"/>
    <col min="5" max="5" width="9.875" style="2" customWidth="1"/>
    <col min="6" max="6" width="7.75" style="2" customWidth="1"/>
    <col min="7" max="7" width="4.375" style="2" customWidth="1"/>
    <col min="8" max="8" width="7.375" style="2" customWidth="1"/>
    <col min="9" max="9" width="4.625" style="2" customWidth="1"/>
    <col min="10" max="10" width="5.625" style="2" customWidth="1"/>
    <col min="11" max="11" width="7.125" style="2" customWidth="1"/>
    <col min="12" max="18" width="5.875" style="2" customWidth="1"/>
    <col min="19" max="19" width="14.375" style="2" customWidth="1"/>
    <col min="20" max="21" width="11.5" style="4" customWidth="1"/>
    <col min="22" max="254" width="9" style="2"/>
    <col min="255" max="255" width="5.25" style="2" customWidth="1"/>
    <col min="256" max="257" width="6.625" style="2" customWidth="1"/>
    <col min="258" max="258" width="6.875" style="2" customWidth="1"/>
    <col min="259" max="259" width="9.875" style="2" customWidth="1"/>
    <col min="260" max="260" width="7.75" style="2" customWidth="1"/>
    <col min="261" max="261" width="4.375" style="2" customWidth="1"/>
    <col min="262" max="262" width="19.25" style="2" customWidth="1"/>
    <col min="263" max="263" width="10.625" style="2" customWidth="1"/>
    <col min="264" max="264" width="7.375" style="2" customWidth="1"/>
    <col min="265" max="265" width="4.625" style="2" customWidth="1"/>
    <col min="266" max="266" width="5.625" style="2" customWidth="1"/>
    <col min="267" max="267" width="7.125" style="2" customWidth="1"/>
    <col min="268" max="274" width="5.875" style="2" customWidth="1"/>
    <col min="275" max="275" width="14.375" style="2" customWidth="1"/>
    <col min="276" max="276" width="11.5" style="2" customWidth="1"/>
    <col min="277" max="277" width="12.75" style="2" customWidth="1"/>
    <col min="278" max="510" width="9" style="2"/>
    <col min="511" max="511" width="5.25" style="2" customWidth="1"/>
    <col min="512" max="513" width="6.625" style="2" customWidth="1"/>
    <col min="514" max="514" width="6.875" style="2" customWidth="1"/>
    <col min="515" max="515" width="9.875" style="2" customWidth="1"/>
    <col min="516" max="516" width="7.75" style="2" customWidth="1"/>
    <col min="517" max="517" width="4.375" style="2" customWidth="1"/>
    <col min="518" max="518" width="19.25" style="2" customWidth="1"/>
    <col min="519" max="519" width="10.625" style="2" customWidth="1"/>
    <col min="520" max="520" width="7.375" style="2" customWidth="1"/>
    <col min="521" max="521" width="4.625" style="2" customWidth="1"/>
    <col min="522" max="522" width="5.625" style="2" customWidth="1"/>
    <col min="523" max="523" width="7.125" style="2" customWidth="1"/>
    <col min="524" max="530" width="5.875" style="2" customWidth="1"/>
    <col min="531" max="531" width="14.375" style="2" customWidth="1"/>
    <col min="532" max="532" width="11.5" style="2" customWidth="1"/>
    <col min="533" max="533" width="12.75" style="2" customWidth="1"/>
    <col min="534" max="766" width="9" style="2"/>
    <col min="767" max="767" width="5.25" style="2" customWidth="1"/>
    <col min="768" max="769" width="6.625" style="2" customWidth="1"/>
    <col min="770" max="770" width="6.875" style="2" customWidth="1"/>
    <col min="771" max="771" width="9.875" style="2" customWidth="1"/>
    <col min="772" max="772" width="7.75" style="2" customWidth="1"/>
    <col min="773" max="773" width="4.375" style="2" customWidth="1"/>
    <col min="774" max="774" width="19.25" style="2" customWidth="1"/>
    <col min="775" max="775" width="10.625" style="2" customWidth="1"/>
    <col min="776" max="776" width="7.375" style="2" customWidth="1"/>
    <col min="777" max="777" width="4.625" style="2" customWidth="1"/>
    <col min="778" max="778" width="5.625" style="2" customWidth="1"/>
    <col min="779" max="779" width="7.125" style="2" customWidth="1"/>
    <col min="780" max="786" width="5.875" style="2" customWidth="1"/>
    <col min="787" max="787" width="14.375" style="2" customWidth="1"/>
    <col min="788" max="788" width="11.5" style="2" customWidth="1"/>
    <col min="789" max="789" width="12.75" style="2" customWidth="1"/>
    <col min="790" max="1022" width="9" style="2"/>
    <col min="1023" max="1023" width="5.25" style="2" customWidth="1"/>
    <col min="1024" max="1025" width="6.625" style="2" customWidth="1"/>
    <col min="1026" max="1026" width="6.875" style="2" customWidth="1"/>
    <col min="1027" max="1027" width="9.875" style="2" customWidth="1"/>
    <col min="1028" max="1028" width="7.75" style="2" customWidth="1"/>
    <col min="1029" max="1029" width="4.375" style="2" customWidth="1"/>
    <col min="1030" max="1030" width="19.25" style="2" customWidth="1"/>
    <col min="1031" max="1031" width="10.625" style="2" customWidth="1"/>
    <col min="1032" max="1032" width="7.375" style="2" customWidth="1"/>
    <col min="1033" max="1033" width="4.625" style="2" customWidth="1"/>
    <col min="1034" max="1034" width="5.625" style="2" customWidth="1"/>
    <col min="1035" max="1035" width="7.125" style="2" customWidth="1"/>
    <col min="1036" max="1042" width="5.875" style="2" customWidth="1"/>
    <col min="1043" max="1043" width="14.375" style="2" customWidth="1"/>
    <col min="1044" max="1044" width="11.5" style="2" customWidth="1"/>
    <col min="1045" max="1045" width="12.75" style="2" customWidth="1"/>
    <col min="1046" max="1278" width="9" style="2"/>
    <col min="1279" max="1279" width="5.25" style="2" customWidth="1"/>
    <col min="1280" max="1281" width="6.625" style="2" customWidth="1"/>
    <col min="1282" max="1282" width="6.875" style="2" customWidth="1"/>
    <col min="1283" max="1283" width="9.875" style="2" customWidth="1"/>
    <col min="1284" max="1284" width="7.75" style="2" customWidth="1"/>
    <col min="1285" max="1285" width="4.375" style="2" customWidth="1"/>
    <col min="1286" max="1286" width="19.25" style="2" customWidth="1"/>
    <col min="1287" max="1287" width="10.625" style="2" customWidth="1"/>
    <col min="1288" max="1288" width="7.375" style="2" customWidth="1"/>
    <col min="1289" max="1289" width="4.625" style="2" customWidth="1"/>
    <col min="1290" max="1290" width="5.625" style="2" customWidth="1"/>
    <col min="1291" max="1291" width="7.125" style="2" customWidth="1"/>
    <col min="1292" max="1298" width="5.875" style="2" customWidth="1"/>
    <col min="1299" max="1299" width="14.375" style="2" customWidth="1"/>
    <col min="1300" max="1300" width="11.5" style="2" customWidth="1"/>
    <col min="1301" max="1301" width="12.75" style="2" customWidth="1"/>
    <col min="1302" max="1534" width="9" style="2"/>
    <col min="1535" max="1535" width="5.25" style="2" customWidth="1"/>
    <col min="1536" max="1537" width="6.625" style="2" customWidth="1"/>
    <col min="1538" max="1538" width="6.875" style="2" customWidth="1"/>
    <col min="1539" max="1539" width="9.875" style="2" customWidth="1"/>
    <col min="1540" max="1540" width="7.75" style="2" customWidth="1"/>
    <col min="1541" max="1541" width="4.375" style="2" customWidth="1"/>
    <col min="1542" max="1542" width="19.25" style="2" customWidth="1"/>
    <col min="1543" max="1543" width="10.625" style="2" customWidth="1"/>
    <col min="1544" max="1544" width="7.375" style="2" customWidth="1"/>
    <col min="1545" max="1545" width="4.625" style="2" customWidth="1"/>
    <col min="1546" max="1546" width="5.625" style="2" customWidth="1"/>
    <col min="1547" max="1547" width="7.125" style="2" customWidth="1"/>
    <col min="1548" max="1554" width="5.875" style="2" customWidth="1"/>
    <col min="1555" max="1555" width="14.375" style="2" customWidth="1"/>
    <col min="1556" max="1556" width="11.5" style="2" customWidth="1"/>
    <col min="1557" max="1557" width="12.75" style="2" customWidth="1"/>
    <col min="1558" max="1790" width="9" style="2"/>
    <col min="1791" max="1791" width="5.25" style="2" customWidth="1"/>
    <col min="1792" max="1793" width="6.625" style="2" customWidth="1"/>
    <col min="1794" max="1794" width="6.875" style="2" customWidth="1"/>
    <col min="1795" max="1795" width="9.875" style="2" customWidth="1"/>
    <col min="1796" max="1796" width="7.75" style="2" customWidth="1"/>
    <col min="1797" max="1797" width="4.375" style="2" customWidth="1"/>
    <col min="1798" max="1798" width="19.25" style="2" customWidth="1"/>
    <col min="1799" max="1799" width="10.625" style="2" customWidth="1"/>
    <col min="1800" max="1800" width="7.375" style="2" customWidth="1"/>
    <col min="1801" max="1801" width="4.625" style="2" customWidth="1"/>
    <col min="1802" max="1802" width="5.625" style="2" customWidth="1"/>
    <col min="1803" max="1803" width="7.125" style="2" customWidth="1"/>
    <col min="1804" max="1810" width="5.875" style="2" customWidth="1"/>
    <col min="1811" max="1811" width="14.375" style="2" customWidth="1"/>
    <col min="1812" max="1812" width="11.5" style="2" customWidth="1"/>
    <col min="1813" max="1813" width="12.75" style="2" customWidth="1"/>
    <col min="1814" max="2046" width="9" style="2"/>
    <col min="2047" max="2047" width="5.25" style="2" customWidth="1"/>
    <col min="2048" max="2049" width="6.625" style="2" customWidth="1"/>
    <col min="2050" max="2050" width="6.875" style="2" customWidth="1"/>
    <col min="2051" max="2051" width="9.875" style="2" customWidth="1"/>
    <col min="2052" max="2052" width="7.75" style="2" customWidth="1"/>
    <col min="2053" max="2053" width="4.375" style="2" customWidth="1"/>
    <col min="2054" max="2054" width="19.25" style="2" customWidth="1"/>
    <col min="2055" max="2055" width="10.625" style="2" customWidth="1"/>
    <col min="2056" max="2056" width="7.375" style="2" customWidth="1"/>
    <col min="2057" max="2057" width="4.625" style="2" customWidth="1"/>
    <col min="2058" max="2058" width="5.625" style="2" customWidth="1"/>
    <col min="2059" max="2059" width="7.125" style="2" customWidth="1"/>
    <col min="2060" max="2066" width="5.875" style="2" customWidth="1"/>
    <col min="2067" max="2067" width="14.375" style="2" customWidth="1"/>
    <col min="2068" max="2068" width="11.5" style="2" customWidth="1"/>
    <col min="2069" max="2069" width="12.75" style="2" customWidth="1"/>
    <col min="2070" max="2302" width="9" style="2"/>
    <col min="2303" max="2303" width="5.25" style="2" customWidth="1"/>
    <col min="2304" max="2305" width="6.625" style="2" customWidth="1"/>
    <col min="2306" max="2306" width="6.875" style="2" customWidth="1"/>
    <col min="2307" max="2307" width="9.875" style="2" customWidth="1"/>
    <col min="2308" max="2308" width="7.75" style="2" customWidth="1"/>
    <col min="2309" max="2309" width="4.375" style="2" customWidth="1"/>
    <col min="2310" max="2310" width="19.25" style="2" customWidth="1"/>
    <col min="2311" max="2311" width="10.625" style="2" customWidth="1"/>
    <col min="2312" max="2312" width="7.375" style="2" customWidth="1"/>
    <col min="2313" max="2313" width="4.625" style="2" customWidth="1"/>
    <col min="2314" max="2314" width="5.625" style="2" customWidth="1"/>
    <col min="2315" max="2315" width="7.125" style="2" customWidth="1"/>
    <col min="2316" max="2322" width="5.875" style="2" customWidth="1"/>
    <col min="2323" max="2323" width="14.375" style="2" customWidth="1"/>
    <col min="2324" max="2324" width="11.5" style="2" customWidth="1"/>
    <col min="2325" max="2325" width="12.75" style="2" customWidth="1"/>
    <col min="2326" max="2558" width="9" style="2"/>
    <col min="2559" max="2559" width="5.25" style="2" customWidth="1"/>
    <col min="2560" max="2561" width="6.625" style="2" customWidth="1"/>
    <col min="2562" max="2562" width="6.875" style="2" customWidth="1"/>
    <col min="2563" max="2563" width="9.875" style="2" customWidth="1"/>
    <col min="2564" max="2564" width="7.75" style="2" customWidth="1"/>
    <col min="2565" max="2565" width="4.375" style="2" customWidth="1"/>
    <col min="2566" max="2566" width="19.25" style="2" customWidth="1"/>
    <col min="2567" max="2567" width="10.625" style="2" customWidth="1"/>
    <col min="2568" max="2568" width="7.375" style="2" customWidth="1"/>
    <col min="2569" max="2569" width="4.625" style="2" customWidth="1"/>
    <col min="2570" max="2570" width="5.625" style="2" customWidth="1"/>
    <col min="2571" max="2571" width="7.125" style="2" customWidth="1"/>
    <col min="2572" max="2578" width="5.875" style="2" customWidth="1"/>
    <col min="2579" max="2579" width="14.375" style="2" customWidth="1"/>
    <col min="2580" max="2580" width="11.5" style="2" customWidth="1"/>
    <col min="2581" max="2581" width="12.75" style="2" customWidth="1"/>
    <col min="2582" max="2814" width="9" style="2"/>
    <col min="2815" max="2815" width="5.25" style="2" customWidth="1"/>
    <col min="2816" max="2817" width="6.625" style="2" customWidth="1"/>
    <col min="2818" max="2818" width="6.875" style="2" customWidth="1"/>
    <col min="2819" max="2819" width="9.875" style="2" customWidth="1"/>
    <col min="2820" max="2820" width="7.75" style="2" customWidth="1"/>
    <col min="2821" max="2821" width="4.375" style="2" customWidth="1"/>
    <col min="2822" max="2822" width="19.25" style="2" customWidth="1"/>
    <col min="2823" max="2823" width="10.625" style="2" customWidth="1"/>
    <col min="2824" max="2824" width="7.375" style="2" customWidth="1"/>
    <col min="2825" max="2825" width="4.625" style="2" customWidth="1"/>
    <col min="2826" max="2826" width="5.625" style="2" customWidth="1"/>
    <col min="2827" max="2827" width="7.125" style="2" customWidth="1"/>
    <col min="2828" max="2834" width="5.875" style="2" customWidth="1"/>
    <col min="2835" max="2835" width="14.375" style="2" customWidth="1"/>
    <col min="2836" max="2836" width="11.5" style="2" customWidth="1"/>
    <col min="2837" max="2837" width="12.75" style="2" customWidth="1"/>
    <col min="2838" max="3070" width="9" style="2"/>
    <col min="3071" max="3071" width="5.25" style="2" customWidth="1"/>
    <col min="3072" max="3073" width="6.625" style="2" customWidth="1"/>
    <col min="3074" max="3074" width="6.875" style="2" customWidth="1"/>
    <col min="3075" max="3075" width="9.875" style="2" customWidth="1"/>
    <col min="3076" max="3076" width="7.75" style="2" customWidth="1"/>
    <col min="3077" max="3077" width="4.375" style="2" customWidth="1"/>
    <col min="3078" max="3078" width="19.25" style="2" customWidth="1"/>
    <col min="3079" max="3079" width="10.625" style="2" customWidth="1"/>
    <col min="3080" max="3080" width="7.375" style="2" customWidth="1"/>
    <col min="3081" max="3081" width="4.625" style="2" customWidth="1"/>
    <col min="3082" max="3082" width="5.625" style="2" customWidth="1"/>
    <col min="3083" max="3083" width="7.125" style="2" customWidth="1"/>
    <col min="3084" max="3090" width="5.875" style="2" customWidth="1"/>
    <col min="3091" max="3091" width="14.375" style="2" customWidth="1"/>
    <col min="3092" max="3092" width="11.5" style="2" customWidth="1"/>
    <col min="3093" max="3093" width="12.75" style="2" customWidth="1"/>
    <col min="3094" max="3326" width="9" style="2"/>
    <col min="3327" max="3327" width="5.25" style="2" customWidth="1"/>
    <col min="3328" max="3329" width="6.625" style="2" customWidth="1"/>
    <col min="3330" max="3330" width="6.875" style="2" customWidth="1"/>
    <col min="3331" max="3331" width="9.875" style="2" customWidth="1"/>
    <col min="3332" max="3332" width="7.75" style="2" customWidth="1"/>
    <col min="3333" max="3333" width="4.375" style="2" customWidth="1"/>
    <col min="3334" max="3334" width="19.25" style="2" customWidth="1"/>
    <col min="3335" max="3335" width="10.625" style="2" customWidth="1"/>
    <col min="3336" max="3336" width="7.375" style="2" customWidth="1"/>
    <col min="3337" max="3337" width="4.625" style="2" customWidth="1"/>
    <col min="3338" max="3338" width="5.625" style="2" customWidth="1"/>
    <col min="3339" max="3339" width="7.125" style="2" customWidth="1"/>
    <col min="3340" max="3346" width="5.875" style="2" customWidth="1"/>
    <col min="3347" max="3347" width="14.375" style="2" customWidth="1"/>
    <col min="3348" max="3348" width="11.5" style="2" customWidth="1"/>
    <col min="3349" max="3349" width="12.75" style="2" customWidth="1"/>
    <col min="3350" max="3582" width="9" style="2"/>
    <col min="3583" max="3583" width="5.25" style="2" customWidth="1"/>
    <col min="3584" max="3585" width="6.625" style="2" customWidth="1"/>
    <col min="3586" max="3586" width="6.875" style="2" customWidth="1"/>
    <col min="3587" max="3587" width="9.875" style="2" customWidth="1"/>
    <col min="3588" max="3588" width="7.75" style="2" customWidth="1"/>
    <col min="3589" max="3589" width="4.375" style="2" customWidth="1"/>
    <col min="3590" max="3590" width="19.25" style="2" customWidth="1"/>
    <col min="3591" max="3591" width="10.625" style="2" customWidth="1"/>
    <col min="3592" max="3592" width="7.375" style="2" customWidth="1"/>
    <col min="3593" max="3593" width="4.625" style="2" customWidth="1"/>
    <col min="3594" max="3594" width="5.625" style="2" customWidth="1"/>
    <col min="3595" max="3595" width="7.125" style="2" customWidth="1"/>
    <col min="3596" max="3602" width="5.875" style="2" customWidth="1"/>
    <col min="3603" max="3603" width="14.375" style="2" customWidth="1"/>
    <col min="3604" max="3604" width="11.5" style="2" customWidth="1"/>
    <col min="3605" max="3605" width="12.75" style="2" customWidth="1"/>
    <col min="3606" max="3838" width="9" style="2"/>
    <col min="3839" max="3839" width="5.25" style="2" customWidth="1"/>
    <col min="3840" max="3841" width="6.625" style="2" customWidth="1"/>
    <col min="3842" max="3842" width="6.875" style="2" customWidth="1"/>
    <col min="3843" max="3843" width="9.875" style="2" customWidth="1"/>
    <col min="3844" max="3844" width="7.75" style="2" customWidth="1"/>
    <col min="3845" max="3845" width="4.375" style="2" customWidth="1"/>
    <col min="3846" max="3846" width="19.25" style="2" customWidth="1"/>
    <col min="3847" max="3847" width="10.625" style="2" customWidth="1"/>
    <col min="3848" max="3848" width="7.375" style="2" customWidth="1"/>
    <col min="3849" max="3849" width="4.625" style="2" customWidth="1"/>
    <col min="3850" max="3850" width="5.625" style="2" customWidth="1"/>
    <col min="3851" max="3851" width="7.125" style="2" customWidth="1"/>
    <col min="3852" max="3858" width="5.875" style="2" customWidth="1"/>
    <col min="3859" max="3859" width="14.375" style="2" customWidth="1"/>
    <col min="3860" max="3860" width="11.5" style="2" customWidth="1"/>
    <col min="3861" max="3861" width="12.75" style="2" customWidth="1"/>
    <col min="3862" max="4094" width="9" style="2"/>
    <col min="4095" max="4095" width="5.25" style="2" customWidth="1"/>
    <col min="4096" max="4097" width="6.625" style="2" customWidth="1"/>
    <col min="4098" max="4098" width="6.875" style="2" customWidth="1"/>
    <col min="4099" max="4099" width="9.875" style="2" customWidth="1"/>
    <col min="4100" max="4100" width="7.75" style="2" customWidth="1"/>
    <col min="4101" max="4101" width="4.375" style="2" customWidth="1"/>
    <col min="4102" max="4102" width="19.25" style="2" customWidth="1"/>
    <col min="4103" max="4103" width="10.625" style="2" customWidth="1"/>
    <col min="4104" max="4104" width="7.375" style="2" customWidth="1"/>
    <col min="4105" max="4105" width="4.625" style="2" customWidth="1"/>
    <col min="4106" max="4106" width="5.625" style="2" customWidth="1"/>
    <col min="4107" max="4107" width="7.125" style="2" customWidth="1"/>
    <col min="4108" max="4114" width="5.875" style="2" customWidth="1"/>
    <col min="4115" max="4115" width="14.375" style="2" customWidth="1"/>
    <col min="4116" max="4116" width="11.5" style="2" customWidth="1"/>
    <col min="4117" max="4117" width="12.75" style="2" customWidth="1"/>
    <col min="4118" max="4350" width="9" style="2"/>
    <col min="4351" max="4351" width="5.25" style="2" customWidth="1"/>
    <col min="4352" max="4353" width="6.625" style="2" customWidth="1"/>
    <col min="4354" max="4354" width="6.875" style="2" customWidth="1"/>
    <col min="4355" max="4355" width="9.875" style="2" customWidth="1"/>
    <col min="4356" max="4356" width="7.75" style="2" customWidth="1"/>
    <col min="4357" max="4357" width="4.375" style="2" customWidth="1"/>
    <col min="4358" max="4358" width="19.25" style="2" customWidth="1"/>
    <col min="4359" max="4359" width="10.625" style="2" customWidth="1"/>
    <col min="4360" max="4360" width="7.375" style="2" customWidth="1"/>
    <col min="4361" max="4361" width="4.625" style="2" customWidth="1"/>
    <col min="4362" max="4362" width="5.625" style="2" customWidth="1"/>
    <col min="4363" max="4363" width="7.125" style="2" customWidth="1"/>
    <col min="4364" max="4370" width="5.875" style="2" customWidth="1"/>
    <col min="4371" max="4371" width="14.375" style="2" customWidth="1"/>
    <col min="4372" max="4372" width="11.5" style="2" customWidth="1"/>
    <col min="4373" max="4373" width="12.75" style="2" customWidth="1"/>
    <col min="4374" max="4606" width="9" style="2"/>
    <col min="4607" max="4607" width="5.25" style="2" customWidth="1"/>
    <col min="4608" max="4609" width="6.625" style="2" customWidth="1"/>
    <col min="4610" max="4610" width="6.875" style="2" customWidth="1"/>
    <col min="4611" max="4611" width="9.875" style="2" customWidth="1"/>
    <col min="4612" max="4612" width="7.75" style="2" customWidth="1"/>
    <col min="4613" max="4613" width="4.375" style="2" customWidth="1"/>
    <col min="4614" max="4614" width="19.25" style="2" customWidth="1"/>
    <col min="4615" max="4615" width="10.625" style="2" customWidth="1"/>
    <col min="4616" max="4616" width="7.375" style="2" customWidth="1"/>
    <col min="4617" max="4617" width="4.625" style="2" customWidth="1"/>
    <col min="4618" max="4618" width="5.625" style="2" customWidth="1"/>
    <col min="4619" max="4619" width="7.125" style="2" customWidth="1"/>
    <col min="4620" max="4626" width="5.875" style="2" customWidth="1"/>
    <col min="4627" max="4627" width="14.375" style="2" customWidth="1"/>
    <col min="4628" max="4628" width="11.5" style="2" customWidth="1"/>
    <col min="4629" max="4629" width="12.75" style="2" customWidth="1"/>
    <col min="4630" max="4862" width="9" style="2"/>
    <col min="4863" max="4863" width="5.25" style="2" customWidth="1"/>
    <col min="4864" max="4865" width="6.625" style="2" customWidth="1"/>
    <col min="4866" max="4866" width="6.875" style="2" customWidth="1"/>
    <col min="4867" max="4867" width="9.875" style="2" customWidth="1"/>
    <col min="4868" max="4868" width="7.75" style="2" customWidth="1"/>
    <col min="4869" max="4869" width="4.375" style="2" customWidth="1"/>
    <col min="4870" max="4870" width="19.25" style="2" customWidth="1"/>
    <col min="4871" max="4871" width="10.625" style="2" customWidth="1"/>
    <col min="4872" max="4872" width="7.375" style="2" customWidth="1"/>
    <col min="4873" max="4873" width="4.625" style="2" customWidth="1"/>
    <col min="4874" max="4874" width="5.625" style="2" customWidth="1"/>
    <col min="4875" max="4875" width="7.125" style="2" customWidth="1"/>
    <col min="4876" max="4882" width="5.875" style="2" customWidth="1"/>
    <col min="4883" max="4883" width="14.375" style="2" customWidth="1"/>
    <col min="4884" max="4884" width="11.5" style="2" customWidth="1"/>
    <col min="4885" max="4885" width="12.75" style="2" customWidth="1"/>
    <col min="4886" max="5118" width="9" style="2"/>
    <col min="5119" max="5119" width="5.25" style="2" customWidth="1"/>
    <col min="5120" max="5121" width="6.625" style="2" customWidth="1"/>
    <col min="5122" max="5122" width="6.875" style="2" customWidth="1"/>
    <col min="5123" max="5123" width="9.875" style="2" customWidth="1"/>
    <col min="5124" max="5124" width="7.75" style="2" customWidth="1"/>
    <col min="5125" max="5125" width="4.375" style="2" customWidth="1"/>
    <col min="5126" max="5126" width="19.25" style="2" customWidth="1"/>
    <col min="5127" max="5127" width="10.625" style="2" customWidth="1"/>
    <col min="5128" max="5128" width="7.375" style="2" customWidth="1"/>
    <col min="5129" max="5129" width="4.625" style="2" customWidth="1"/>
    <col min="5130" max="5130" width="5.625" style="2" customWidth="1"/>
    <col min="5131" max="5131" width="7.125" style="2" customWidth="1"/>
    <col min="5132" max="5138" width="5.875" style="2" customWidth="1"/>
    <col min="5139" max="5139" width="14.375" style="2" customWidth="1"/>
    <col min="5140" max="5140" width="11.5" style="2" customWidth="1"/>
    <col min="5141" max="5141" width="12.75" style="2" customWidth="1"/>
    <col min="5142" max="5374" width="9" style="2"/>
    <col min="5375" max="5375" width="5.25" style="2" customWidth="1"/>
    <col min="5376" max="5377" width="6.625" style="2" customWidth="1"/>
    <col min="5378" max="5378" width="6.875" style="2" customWidth="1"/>
    <col min="5379" max="5379" width="9.875" style="2" customWidth="1"/>
    <col min="5380" max="5380" width="7.75" style="2" customWidth="1"/>
    <col min="5381" max="5381" width="4.375" style="2" customWidth="1"/>
    <col min="5382" max="5382" width="19.25" style="2" customWidth="1"/>
    <col min="5383" max="5383" width="10.625" style="2" customWidth="1"/>
    <col min="5384" max="5384" width="7.375" style="2" customWidth="1"/>
    <col min="5385" max="5385" width="4.625" style="2" customWidth="1"/>
    <col min="5386" max="5386" width="5.625" style="2" customWidth="1"/>
    <col min="5387" max="5387" width="7.125" style="2" customWidth="1"/>
    <col min="5388" max="5394" width="5.875" style="2" customWidth="1"/>
    <col min="5395" max="5395" width="14.375" style="2" customWidth="1"/>
    <col min="5396" max="5396" width="11.5" style="2" customWidth="1"/>
    <col min="5397" max="5397" width="12.75" style="2" customWidth="1"/>
    <col min="5398" max="5630" width="9" style="2"/>
    <col min="5631" max="5631" width="5.25" style="2" customWidth="1"/>
    <col min="5632" max="5633" width="6.625" style="2" customWidth="1"/>
    <col min="5634" max="5634" width="6.875" style="2" customWidth="1"/>
    <col min="5635" max="5635" width="9.875" style="2" customWidth="1"/>
    <col min="5636" max="5636" width="7.75" style="2" customWidth="1"/>
    <col min="5637" max="5637" width="4.375" style="2" customWidth="1"/>
    <col min="5638" max="5638" width="19.25" style="2" customWidth="1"/>
    <col min="5639" max="5639" width="10.625" style="2" customWidth="1"/>
    <col min="5640" max="5640" width="7.375" style="2" customWidth="1"/>
    <col min="5641" max="5641" width="4.625" style="2" customWidth="1"/>
    <col min="5642" max="5642" width="5.625" style="2" customWidth="1"/>
    <col min="5643" max="5643" width="7.125" style="2" customWidth="1"/>
    <col min="5644" max="5650" width="5.875" style="2" customWidth="1"/>
    <col min="5651" max="5651" width="14.375" style="2" customWidth="1"/>
    <col min="5652" max="5652" width="11.5" style="2" customWidth="1"/>
    <col min="5653" max="5653" width="12.75" style="2" customWidth="1"/>
    <col min="5654" max="5886" width="9" style="2"/>
    <col min="5887" max="5887" width="5.25" style="2" customWidth="1"/>
    <col min="5888" max="5889" width="6.625" style="2" customWidth="1"/>
    <col min="5890" max="5890" width="6.875" style="2" customWidth="1"/>
    <col min="5891" max="5891" width="9.875" style="2" customWidth="1"/>
    <col min="5892" max="5892" width="7.75" style="2" customWidth="1"/>
    <col min="5893" max="5893" width="4.375" style="2" customWidth="1"/>
    <col min="5894" max="5894" width="19.25" style="2" customWidth="1"/>
    <col min="5895" max="5895" width="10.625" style="2" customWidth="1"/>
    <col min="5896" max="5896" width="7.375" style="2" customWidth="1"/>
    <col min="5897" max="5897" width="4.625" style="2" customWidth="1"/>
    <col min="5898" max="5898" width="5.625" style="2" customWidth="1"/>
    <col min="5899" max="5899" width="7.125" style="2" customWidth="1"/>
    <col min="5900" max="5906" width="5.875" style="2" customWidth="1"/>
    <col min="5907" max="5907" width="14.375" style="2" customWidth="1"/>
    <col min="5908" max="5908" width="11.5" style="2" customWidth="1"/>
    <col min="5909" max="5909" width="12.75" style="2" customWidth="1"/>
    <col min="5910" max="6142" width="9" style="2"/>
    <col min="6143" max="6143" width="5.25" style="2" customWidth="1"/>
    <col min="6144" max="6145" width="6.625" style="2" customWidth="1"/>
    <col min="6146" max="6146" width="6.875" style="2" customWidth="1"/>
    <col min="6147" max="6147" width="9.875" style="2" customWidth="1"/>
    <col min="6148" max="6148" width="7.75" style="2" customWidth="1"/>
    <col min="6149" max="6149" width="4.375" style="2" customWidth="1"/>
    <col min="6150" max="6150" width="19.25" style="2" customWidth="1"/>
    <col min="6151" max="6151" width="10.625" style="2" customWidth="1"/>
    <col min="6152" max="6152" width="7.375" style="2" customWidth="1"/>
    <col min="6153" max="6153" width="4.625" style="2" customWidth="1"/>
    <col min="6154" max="6154" width="5.625" style="2" customWidth="1"/>
    <col min="6155" max="6155" width="7.125" style="2" customWidth="1"/>
    <col min="6156" max="6162" width="5.875" style="2" customWidth="1"/>
    <col min="6163" max="6163" width="14.375" style="2" customWidth="1"/>
    <col min="6164" max="6164" width="11.5" style="2" customWidth="1"/>
    <col min="6165" max="6165" width="12.75" style="2" customWidth="1"/>
    <col min="6166" max="6398" width="9" style="2"/>
    <col min="6399" max="6399" width="5.25" style="2" customWidth="1"/>
    <col min="6400" max="6401" width="6.625" style="2" customWidth="1"/>
    <col min="6402" max="6402" width="6.875" style="2" customWidth="1"/>
    <col min="6403" max="6403" width="9.875" style="2" customWidth="1"/>
    <col min="6404" max="6404" width="7.75" style="2" customWidth="1"/>
    <col min="6405" max="6405" width="4.375" style="2" customWidth="1"/>
    <col min="6406" max="6406" width="19.25" style="2" customWidth="1"/>
    <col min="6407" max="6407" width="10.625" style="2" customWidth="1"/>
    <col min="6408" max="6408" width="7.375" style="2" customWidth="1"/>
    <col min="6409" max="6409" width="4.625" style="2" customWidth="1"/>
    <col min="6410" max="6410" width="5.625" style="2" customWidth="1"/>
    <col min="6411" max="6411" width="7.125" style="2" customWidth="1"/>
    <col min="6412" max="6418" width="5.875" style="2" customWidth="1"/>
    <col min="6419" max="6419" width="14.375" style="2" customWidth="1"/>
    <col min="6420" max="6420" width="11.5" style="2" customWidth="1"/>
    <col min="6421" max="6421" width="12.75" style="2" customWidth="1"/>
    <col min="6422" max="6654" width="9" style="2"/>
    <col min="6655" max="6655" width="5.25" style="2" customWidth="1"/>
    <col min="6656" max="6657" width="6.625" style="2" customWidth="1"/>
    <col min="6658" max="6658" width="6.875" style="2" customWidth="1"/>
    <col min="6659" max="6659" width="9.875" style="2" customWidth="1"/>
    <col min="6660" max="6660" width="7.75" style="2" customWidth="1"/>
    <col min="6661" max="6661" width="4.375" style="2" customWidth="1"/>
    <col min="6662" max="6662" width="19.25" style="2" customWidth="1"/>
    <col min="6663" max="6663" width="10.625" style="2" customWidth="1"/>
    <col min="6664" max="6664" width="7.375" style="2" customWidth="1"/>
    <col min="6665" max="6665" width="4.625" style="2" customWidth="1"/>
    <col min="6666" max="6666" width="5.625" style="2" customWidth="1"/>
    <col min="6667" max="6667" width="7.125" style="2" customWidth="1"/>
    <col min="6668" max="6674" width="5.875" style="2" customWidth="1"/>
    <col min="6675" max="6675" width="14.375" style="2" customWidth="1"/>
    <col min="6676" max="6676" width="11.5" style="2" customWidth="1"/>
    <col min="6677" max="6677" width="12.75" style="2" customWidth="1"/>
    <col min="6678" max="6910" width="9" style="2"/>
    <col min="6911" max="6911" width="5.25" style="2" customWidth="1"/>
    <col min="6912" max="6913" width="6.625" style="2" customWidth="1"/>
    <col min="6914" max="6914" width="6.875" style="2" customWidth="1"/>
    <col min="6915" max="6915" width="9.875" style="2" customWidth="1"/>
    <col min="6916" max="6916" width="7.75" style="2" customWidth="1"/>
    <col min="6917" max="6917" width="4.375" style="2" customWidth="1"/>
    <col min="6918" max="6918" width="19.25" style="2" customWidth="1"/>
    <col min="6919" max="6919" width="10.625" style="2" customWidth="1"/>
    <col min="6920" max="6920" width="7.375" style="2" customWidth="1"/>
    <col min="6921" max="6921" width="4.625" style="2" customWidth="1"/>
    <col min="6922" max="6922" width="5.625" style="2" customWidth="1"/>
    <col min="6923" max="6923" width="7.125" style="2" customWidth="1"/>
    <col min="6924" max="6930" width="5.875" style="2" customWidth="1"/>
    <col min="6931" max="6931" width="14.375" style="2" customWidth="1"/>
    <col min="6932" max="6932" width="11.5" style="2" customWidth="1"/>
    <col min="6933" max="6933" width="12.75" style="2" customWidth="1"/>
    <col min="6934" max="7166" width="9" style="2"/>
    <col min="7167" max="7167" width="5.25" style="2" customWidth="1"/>
    <col min="7168" max="7169" width="6.625" style="2" customWidth="1"/>
    <col min="7170" max="7170" width="6.875" style="2" customWidth="1"/>
    <col min="7171" max="7171" width="9.875" style="2" customWidth="1"/>
    <col min="7172" max="7172" width="7.75" style="2" customWidth="1"/>
    <col min="7173" max="7173" width="4.375" style="2" customWidth="1"/>
    <col min="7174" max="7174" width="19.25" style="2" customWidth="1"/>
    <col min="7175" max="7175" width="10.625" style="2" customWidth="1"/>
    <col min="7176" max="7176" width="7.375" style="2" customWidth="1"/>
    <col min="7177" max="7177" width="4.625" style="2" customWidth="1"/>
    <col min="7178" max="7178" width="5.625" style="2" customWidth="1"/>
    <col min="7179" max="7179" width="7.125" style="2" customWidth="1"/>
    <col min="7180" max="7186" width="5.875" style="2" customWidth="1"/>
    <col min="7187" max="7187" width="14.375" style="2" customWidth="1"/>
    <col min="7188" max="7188" width="11.5" style="2" customWidth="1"/>
    <col min="7189" max="7189" width="12.75" style="2" customWidth="1"/>
    <col min="7190" max="7422" width="9" style="2"/>
    <col min="7423" max="7423" width="5.25" style="2" customWidth="1"/>
    <col min="7424" max="7425" width="6.625" style="2" customWidth="1"/>
    <col min="7426" max="7426" width="6.875" style="2" customWidth="1"/>
    <col min="7427" max="7427" width="9.875" style="2" customWidth="1"/>
    <col min="7428" max="7428" width="7.75" style="2" customWidth="1"/>
    <col min="7429" max="7429" width="4.375" style="2" customWidth="1"/>
    <col min="7430" max="7430" width="19.25" style="2" customWidth="1"/>
    <col min="7431" max="7431" width="10.625" style="2" customWidth="1"/>
    <col min="7432" max="7432" width="7.375" style="2" customWidth="1"/>
    <col min="7433" max="7433" width="4.625" style="2" customWidth="1"/>
    <col min="7434" max="7434" width="5.625" style="2" customWidth="1"/>
    <col min="7435" max="7435" width="7.125" style="2" customWidth="1"/>
    <col min="7436" max="7442" width="5.875" style="2" customWidth="1"/>
    <col min="7443" max="7443" width="14.375" style="2" customWidth="1"/>
    <col min="7444" max="7444" width="11.5" style="2" customWidth="1"/>
    <col min="7445" max="7445" width="12.75" style="2" customWidth="1"/>
    <col min="7446" max="7678" width="9" style="2"/>
    <col min="7679" max="7679" width="5.25" style="2" customWidth="1"/>
    <col min="7680" max="7681" width="6.625" style="2" customWidth="1"/>
    <col min="7682" max="7682" width="6.875" style="2" customWidth="1"/>
    <col min="7683" max="7683" width="9.875" style="2" customWidth="1"/>
    <col min="7684" max="7684" width="7.75" style="2" customWidth="1"/>
    <col min="7685" max="7685" width="4.375" style="2" customWidth="1"/>
    <col min="7686" max="7686" width="19.25" style="2" customWidth="1"/>
    <col min="7687" max="7687" width="10.625" style="2" customWidth="1"/>
    <col min="7688" max="7688" width="7.375" style="2" customWidth="1"/>
    <col min="7689" max="7689" width="4.625" style="2" customWidth="1"/>
    <col min="7690" max="7690" width="5.625" style="2" customWidth="1"/>
    <col min="7691" max="7691" width="7.125" style="2" customWidth="1"/>
    <col min="7692" max="7698" width="5.875" style="2" customWidth="1"/>
    <col min="7699" max="7699" width="14.375" style="2" customWidth="1"/>
    <col min="7700" max="7700" width="11.5" style="2" customWidth="1"/>
    <col min="7701" max="7701" width="12.75" style="2" customWidth="1"/>
    <col min="7702" max="7934" width="9" style="2"/>
    <col min="7935" max="7935" width="5.25" style="2" customWidth="1"/>
    <col min="7936" max="7937" width="6.625" style="2" customWidth="1"/>
    <col min="7938" max="7938" width="6.875" style="2" customWidth="1"/>
    <col min="7939" max="7939" width="9.875" style="2" customWidth="1"/>
    <col min="7940" max="7940" width="7.75" style="2" customWidth="1"/>
    <col min="7941" max="7941" width="4.375" style="2" customWidth="1"/>
    <col min="7942" max="7942" width="19.25" style="2" customWidth="1"/>
    <col min="7943" max="7943" width="10.625" style="2" customWidth="1"/>
    <col min="7944" max="7944" width="7.375" style="2" customWidth="1"/>
    <col min="7945" max="7945" width="4.625" style="2" customWidth="1"/>
    <col min="7946" max="7946" width="5.625" style="2" customWidth="1"/>
    <col min="7947" max="7947" width="7.125" style="2" customWidth="1"/>
    <col min="7948" max="7954" width="5.875" style="2" customWidth="1"/>
    <col min="7955" max="7955" width="14.375" style="2" customWidth="1"/>
    <col min="7956" max="7956" width="11.5" style="2" customWidth="1"/>
    <col min="7957" max="7957" width="12.75" style="2" customWidth="1"/>
    <col min="7958" max="8190" width="9" style="2"/>
    <col min="8191" max="8191" width="5.25" style="2" customWidth="1"/>
    <col min="8192" max="8193" width="6.625" style="2" customWidth="1"/>
    <col min="8194" max="8194" width="6.875" style="2" customWidth="1"/>
    <col min="8195" max="8195" width="9.875" style="2" customWidth="1"/>
    <col min="8196" max="8196" width="7.75" style="2" customWidth="1"/>
    <col min="8197" max="8197" width="4.375" style="2" customWidth="1"/>
    <col min="8198" max="8198" width="19.25" style="2" customWidth="1"/>
    <col min="8199" max="8199" width="10.625" style="2" customWidth="1"/>
    <col min="8200" max="8200" width="7.375" style="2" customWidth="1"/>
    <col min="8201" max="8201" width="4.625" style="2" customWidth="1"/>
    <col min="8202" max="8202" width="5.625" style="2" customWidth="1"/>
    <col min="8203" max="8203" width="7.125" style="2" customWidth="1"/>
    <col min="8204" max="8210" width="5.875" style="2" customWidth="1"/>
    <col min="8211" max="8211" width="14.375" style="2" customWidth="1"/>
    <col min="8212" max="8212" width="11.5" style="2" customWidth="1"/>
    <col min="8213" max="8213" width="12.75" style="2" customWidth="1"/>
    <col min="8214" max="8446" width="9" style="2"/>
    <col min="8447" max="8447" width="5.25" style="2" customWidth="1"/>
    <col min="8448" max="8449" width="6.625" style="2" customWidth="1"/>
    <col min="8450" max="8450" width="6.875" style="2" customWidth="1"/>
    <col min="8451" max="8451" width="9.875" style="2" customWidth="1"/>
    <col min="8452" max="8452" width="7.75" style="2" customWidth="1"/>
    <col min="8453" max="8453" width="4.375" style="2" customWidth="1"/>
    <col min="8454" max="8454" width="19.25" style="2" customWidth="1"/>
    <col min="8455" max="8455" width="10.625" style="2" customWidth="1"/>
    <col min="8456" max="8456" width="7.375" style="2" customWidth="1"/>
    <col min="8457" max="8457" width="4.625" style="2" customWidth="1"/>
    <col min="8458" max="8458" width="5.625" style="2" customWidth="1"/>
    <col min="8459" max="8459" width="7.125" style="2" customWidth="1"/>
    <col min="8460" max="8466" width="5.875" style="2" customWidth="1"/>
    <col min="8467" max="8467" width="14.375" style="2" customWidth="1"/>
    <col min="8468" max="8468" width="11.5" style="2" customWidth="1"/>
    <col min="8469" max="8469" width="12.75" style="2" customWidth="1"/>
    <col min="8470" max="8702" width="9" style="2"/>
    <col min="8703" max="8703" width="5.25" style="2" customWidth="1"/>
    <col min="8704" max="8705" width="6.625" style="2" customWidth="1"/>
    <col min="8706" max="8706" width="6.875" style="2" customWidth="1"/>
    <col min="8707" max="8707" width="9.875" style="2" customWidth="1"/>
    <col min="8708" max="8708" width="7.75" style="2" customWidth="1"/>
    <col min="8709" max="8709" width="4.375" style="2" customWidth="1"/>
    <col min="8710" max="8710" width="19.25" style="2" customWidth="1"/>
    <col min="8711" max="8711" width="10.625" style="2" customWidth="1"/>
    <col min="8712" max="8712" width="7.375" style="2" customWidth="1"/>
    <col min="8713" max="8713" width="4.625" style="2" customWidth="1"/>
    <col min="8714" max="8714" width="5.625" style="2" customWidth="1"/>
    <col min="8715" max="8715" width="7.125" style="2" customWidth="1"/>
    <col min="8716" max="8722" width="5.875" style="2" customWidth="1"/>
    <col min="8723" max="8723" width="14.375" style="2" customWidth="1"/>
    <col min="8724" max="8724" width="11.5" style="2" customWidth="1"/>
    <col min="8725" max="8725" width="12.75" style="2" customWidth="1"/>
    <col min="8726" max="8958" width="9" style="2"/>
    <col min="8959" max="8959" width="5.25" style="2" customWidth="1"/>
    <col min="8960" max="8961" width="6.625" style="2" customWidth="1"/>
    <col min="8962" max="8962" width="6.875" style="2" customWidth="1"/>
    <col min="8963" max="8963" width="9.875" style="2" customWidth="1"/>
    <col min="8964" max="8964" width="7.75" style="2" customWidth="1"/>
    <col min="8965" max="8965" width="4.375" style="2" customWidth="1"/>
    <col min="8966" max="8966" width="19.25" style="2" customWidth="1"/>
    <col min="8967" max="8967" width="10.625" style="2" customWidth="1"/>
    <col min="8968" max="8968" width="7.375" style="2" customWidth="1"/>
    <col min="8969" max="8969" width="4.625" style="2" customWidth="1"/>
    <col min="8970" max="8970" width="5.625" style="2" customWidth="1"/>
    <col min="8971" max="8971" width="7.125" style="2" customWidth="1"/>
    <col min="8972" max="8978" width="5.875" style="2" customWidth="1"/>
    <col min="8979" max="8979" width="14.375" style="2" customWidth="1"/>
    <col min="8980" max="8980" width="11.5" style="2" customWidth="1"/>
    <col min="8981" max="8981" width="12.75" style="2" customWidth="1"/>
    <col min="8982" max="9214" width="9" style="2"/>
    <col min="9215" max="9215" width="5.25" style="2" customWidth="1"/>
    <col min="9216" max="9217" width="6.625" style="2" customWidth="1"/>
    <col min="9218" max="9218" width="6.875" style="2" customWidth="1"/>
    <col min="9219" max="9219" width="9.875" style="2" customWidth="1"/>
    <col min="9220" max="9220" width="7.75" style="2" customWidth="1"/>
    <col min="9221" max="9221" width="4.375" style="2" customWidth="1"/>
    <col min="9222" max="9222" width="19.25" style="2" customWidth="1"/>
    <col min="9223" max="9223" width="10.625" style="2" customWidth="1"/>
    <col min="9224" max="9224" width="7.375" style="2" customWidth="1"/>
    <col min="9225" max="9225" width="4.625" style="2" customWidth="1"/>
    <col min="9226" max="9226" width="5.625" style="2" customWidth="1"/>
    <col min="9227" max="9227" width="7.125" style="2" customWidth="1"/>
    <col min="9228" max="9234" width="5.875" style="2" customWidth="1"/>
    <col min="9235" max="9235" width="14.375" style="2" customWidth="1"/>
    <col min="9236" max="9236" width="11.5" style="2" customWidth="1"/>
    <col min="9237" max="9237" width="12.75" style="2" customWidth="1"/>
    <col min="9238" max="9470" width="9" style="2"/>
    <col min="9471" max="9471" width="5.25" style="2" customWidth="1"/>
    <col min="9472" max="9473" width="6.625" style="2" customWidth="1"/>
    <col min="9474" max="9474" width="6.875" style="2" customWidth="1"/>
    <col min="9475" max="9475" width="9.875" style="2" customWidth="1"/>
    <col min="9476" max="9476" width="7.75" style="2" customWidth="1"/>
    <col min="9477" max="9477" width="4.375" style="2" customWidth="1"/>
    <col min="9478" max="9478" width="19.25" style="2" customWidth="1"/>
    <col min="9479" max="9479" width="10.625" style="2" customWidth="1"/>
    <col min="9480" max="9480" width="7.375" style="2" customWidth="1"/>
    <col min="9481" max="9481" width="4.625" style="2" customWidth="1"/>
    <col min="9482" max="9482" width="5.625" style="2" customWidth="1"/>
    <col min="9483" max="9483" width="7.125" style="2" customWidth="1"/>
    <col min="9484" max="9490" width="5.875" style="2" customWidth="1"/>
    <col min="9491" max="9491" width="14.375" style="2" customWidth="1"/>
    <col min="9492" max="9492" width="11.5" style="2" customWidth="1"/>
    <col min="9493" max="9493" width="12.75" style="2" customWidth="1"/>
    <col min="9494" max="9726" width="9" style="2"/>
    <col min="9727" max="9727" width="5.25" style="2" customWidth="1"/>
    <col min="9728" max="9729" width="6.625" style="2" customWidth="1"/>
    <col min="9730" max="9730" width="6.875" style="2" customWidth="1"/>
    <col min="9731" max="9731" width="9.875" style="2" customWidth="1"/>
    <col min="9732" max="9732" width="7.75" style="2" customWidth="1"/>
    <col min="9733" max="9733" width="4.375" style="2" customWidth="1"/>
    <col min="9734" max="9734" width="19.25" style="2" customWidth="1"/>
    <col min="9735" max="9735" width="10.625" style="2" customWidth="1"/>
    <col min="9736" max="9736" width="7.375" style="2" customWidth="1"/>
    <col min="9737" max="9737" width="4.625" style="2" customWidth="1"/>
    <col min="9738" max="9738" width="5.625" style="2" customWidth="1"/>
    <col min="9739" max="9739" width="7.125" style="2" customWidth="1"/>
    <col min="9740" max="9746" width="5.875" style="2" customWidth="1"/>
    <col min="9747" max="9747" width="14.375" style="2" customWidth="1"/>
    <col min="9748" max="9748" width="11.5" style="2" customWidth="1"/>
    <col min="9749" max="9749" width="12.75" style="2" customWidth="1"/>
    <col min="9750" max="9982" width="9" style="2"/>
    <col min="9983" max="9983" width="5.25" style="2" customWidth="1"/>
    <col min="9984" max="9985" width="6.625" style="2" customWidth="1"/>
    <col min="9986" max="9986" width="6.875" style="2" customWidth="1"/>
    <col min="9987" max="9987" width="9.875" style="2" customWidth="1"/>
    <col min="9988" max="9988" width="7.75" style="2" customWidth="1"/>
    <col min="9989" max="9989" width="4.375" style="2" customWidth="1"/>
    <col min="9990" max="9990" width="19.25" style="2" customWidth="1"/>
    <col min="9991" max="9991" width="10.625" style="2" customWidth="1"/>
    <col min="9992" max="9992" width="7.375" style="2" customWidth="1"/>
    <col min="9993" max="9993" width="4.625" style="2" customWidth="1"/>
    <col min="9994" max="9994" width="5.625" style="2" customWidth="1"/>
    <col min="9995" max="9995" width="7.125" style="2" customWidth="1"/>
    <col min="9996" max="10002" width="5.875" style="2" customWidth="1"/>
    <col min="10003" max="10003" width="14.375" style="2" customWidth="1"/>
    <col min="10004" max="10004" width="11.5" style="2" customWidth="1"/>
    <col min="10005" max="10005" width="12.75" style="2" customWidth="1"/>
    <col min="10006" max="10238" width="9" style="2"/>
    <col min="10239" max="10239" width="5.25" style="2" customWidth="1"/>
    <col min="10240" max="10241" width="6.625" style="2" customWidth="1"/>
    <col min="10242" max="10242" width="6.875" style="2" customWidth="1"/>
    <col min="10243" max="10243" width="9.875" style="2" customWidth="1"/>
    <col min="10244" max="10244" width="7.75" style="2" customWidth="1"/>
    <col min="10245" max="10245" width="4.375" style="2" customWidth="1"/>
    <col min="10246" max="10246" width="19.25" style="2" customWidth="1"/>
    <col min="10247" max="10247" width="10.625" style="2" customWidth="1"/>
    <col min="10248" max="10248" width="7.375" style="2" customWidth="1"/>
    <col min="10249" max="10249" width="4.625" style="2" customWidth="1"/>
    <col min="10250" max="10250" width="5.625" style="2" customWidth="1"/>
    <col min="10251" max="10251" width="7.125" style="2" customWidth="1"/>
    <col min="10252" max="10258" width="5.875" style="2" customWidth="1"/>
    <col min="10259" max="10259" width="14.375" style="2" customWidth="1"/>
    <col min="10260" max="10260" width="11.5" style="2" customWidth="1"/>
    <col min="10261" max="10261" width="12.75" style="2" customWidth="1"/>
    <col min="10262" max="10494" width="9" style="2"/>
    <col min="10495" max="10495" width="5.25" style="2" customWidth="1"/>
    <col min="10496" max="10497" width="6.625" style="2" customWidth="1"/>
    <col min="10498" max="10498" width="6.875" style="2" customWidth="1"/>
    <col min="10499" max="10499" width="9.875" style="2" customWidth="1"/>
    <col min="10500" max="10500" width="7.75" style="2" customWidth="1"/>
    <col min="10501" max="10501" width="4.375" style="2" customWidth="1"/>
    <col min="10502" max="10502" width="19.25" style="2" customWidth="1"/>
    <col min="10503" max="10503" width="10.625" style="2" customWidth="1"/>
    <col min="10504" max="10504" width="7.375" style="2" customWidth="1"/>
    <col min="10505" max="10505" width="4.625" style="2" customWidth="1"/>
    <col min="10506" max="10506" width="5.625" style="2" customWidth="1"/>
    <col min="10507" max="10507" width="7.125" style="2" customWidth="1"/>
    <col min="10508" max="10514" width="5.875" style="2" customWidth="1"/>
    <col min="10515" max="10515" width="14.375" style="2" customWidth="1"/>
    <col min="10516" max="10516" width="11.5" style="2" customWidth="1"/>
    <col min="10517" max="10517" width="12.75" style="2" customWidth="1"/>
    <col min="10518" max="10750" width="9" style="2"/>
    <col min="10751" max="10751" width="5.25" style="2" customWidth="1"/>
    <col min="10752" max="10753" width="6.625" style="2" customWidth="1"/>
    <col min="10754" max="10754" width="6.875" style="2" customWidth="1"/>
    <col min="10755" max="10755" width="9.875" style="2" customWidth="1"/>
    <col min="10756" max="10756" width="7.75" style="2" customWidth="1"/>
    <col min="10757" max="10757" width="4.375" style="2" customWidth="1"/>
    <col min="10758" max="10758" width="19.25" style="2" customWidth="1"/>
    <col min="10759" max="10759" width="10.625" style="2" customWidth="1"/>
    <col min="10760" max="10760" width="7.375" style="2" customWidth="1"/>
    <col min="10761" max="10761" width="4.625" style="2" customWidth="1"/>
    <col min="10762" max="10762" width="5.625" style="2" customWidth="1"/>
    <col min="10763" max="10763" width="7.125" style="2" customWidth="1"/>
    <col min="10764" max="10770" width="5.875" style="2" customWidth="1"/>
    <col min="10771" max="10771" width="14.375" style="2" customWidth="1"/>
    <col min="10772" max="10772" width="11.5" style="2" customWidth="1"/>
    <col min="10773" max="10773" width="12.75" style="2" customWidth="1"/>
    <col min="10774" max="11006" width="9" style="2"/>
    <col min="11007" max="11007" width="5.25" style="2" customWidth="1"/>
    <col min="11008" max="11009" width="6.625" style="2" customWidth="1"/>
    <col min="11010" max="11010" width="6.875" style="2" customWidth="1"/>
    <col min="11011" max="11011" width="9.875" style="2" customWidth="1"/>
    <col min="11012" max="11012" width="7.75" style="2" customWidth="1"/>
    <col min="11013" max="11013" width="4.375" style="2" customWidth="1"/>
    <col min="11014" max="11014" width="19.25" style="2" customWidth="1"/>
    <col min="11015" max="11015" width="10.625" style="2" customWidth="1"/>
    <col min="11016" max="11016" width="7.375" style="2" customWidth="1"/>
    <col min="11017" max="11017" width="4.625" style="2" customWidth="1"/>
    <col min="11018" max="11018" width="5.625" style="2" customWidth="1"/>
    <col min="11019" max="11019" width="7.125" style="2" customWidth="1"/>
    <col min="11020" max="11026" width="5.875" style="2" customWidth="1"/>
    <col min="11027" max="11027" width="14.375" style="2" customWidth="1"/>
    <col min="11028" max="11028" width="11.5" style="2" customWidth="1"/>
    <col min="11029" max="11029" width="12.75" style="2" customWidth="1"/>
    <col min="11030" max="11262" width="9" style="2"/>
    <col min="11263" max="11263" width="5.25" style="2" customWidth="1"/>
    <col min="11264" max="11265" width="6.625" style="2" customWidth="1"/>
    <col min="11266" max="11266" width="6.875" style="2" customWidth="1"/>
    <col min="11267" max="11267" width="9.875" style="2" customWidth="1"/>
    <col min="11268" max="11268" width="7.75" style="2" customWidth="1"/>
    <col min="11269" max="11269" width="4.375" style="2" customWidth="1"/>
    <col min="11270" max="11270" width="19.25" style="2" customWidth="1"/>
    <col min="11271" max="11271" width="10.625" style="2" customWidth="1"/>
    <col min="11272" max="11272" width="7.375" style="2" customWidth="1"/>
    <col min="11273" max="11273" width="4.625" style="2" customWidth="1"/>
    <col min="11274" max="11274" width="5.625" style="2" customWidth="1"/>
    <col min="11275" max="11275" width="7.125" style="2" customWidth="1"/>
    <col min="11276" max="11282" width="5.875" style="2" customWidth="1"/>
    <col min="11283" max="11283" width="14.375" style="2" customWidth="1"/>
    <col min="11284" max="11284" width="11.5" style="2" customWidth="1"/>
    <col min="11285" max="11285" width="12.75" style="2" customWidth="1"/>
    <col min="11286" max="11518" width="9" style="2"/>
    <col min="11519" max="11519" width="5.25" style="2" customWidth="1"/>
    <col min="11520" max="11521" width="6.625" style="2" customWidth="1"/>
    <col min="11522" max="11522" width="6.875" style="2" customWidth="1"/>
    <col min="11523" max="11523" width="9.875" style="2" customWidth="1"/>
    <col min="11524" max="11524" width="7.75" style="2" customWidth="1"/>
    <col min="11525" max="11525" width="4.375" style="2" customWidth="1"/>
    <col min="11526" max="11526" width="19.25" style="2" customWidth="1"/>
    <col min="11527" max="11527" width="10.625" style="2" customWidth="1"/>
    <col min="11528" max="11528" width="7.375" style="2" customWidth="1"/>
    <col min="11529" max="11529" width="4.625" style="2" customWidth="1"/>
    <col min="11530" max="11530" width="5.625" style="2" customWidth="1"/>
    <col min="11531" max="11531" width="7.125" style="2" customWidth="1"/>
    <col min="11532" max="11538" width="5.875" style="2" customWidth="1"/>
    <col min="11539" max="11539" width="14.375" style="2" customWidth="1"/>
    <col min="11540" max="11540" width="11.5" style="2" customWidth="1"/>
    <col min="11541" max="11541" width="12.75" style="2" customWidth="1"/>
    <col min="11542" max="11774" width="9" style="2"/>
    <col min="11775" max="11775" width="5.25" style="2" customWidth="1"/>
    <col min="11776" max="11777" width="6.625" style="2" customWidth="1"/>
    <col min="11778" max="11778" width="6.875" style="2" customWidth="1"/>
    <col min="11779" max="11779" width="9.875" style="2" customWidth="1"/>
    <col min="11780" max="11780" width="7.75" style="2" customWidth="1"/>
    <col min="11781" max="11781" width="4.375" style="2" customWidth="1"/>
    <col min="11782" max="11782" width="19.25" style="2" customWidth="1"/>
    <col min="11783" max="11783" width="10.625" style="2" customWidth="1"/>
    <col min="11784" max="11784" width="7.375" style="2" customWidth="1"/>
    <col min="11785" max="11785" width="4.625" style="2" customWidth="1"/>
    <col min="11786" max="11786" width="5.625" style="2" customWidth="1"/>
    <col min="11787" max="11787" width="7.125" style="2" customWidth="1"/>
    <col min="11788" max="11794" width="5.875" style="2" customWidth="1"/>
    <col min="11795" max="11795" width="14.375" style="2" customWidth="1"/>
    <col min="11796" max="11796" width="11.5" style="2" customWidth="1"/>
    <col min="11797" max="11797" width="12.75" style="2" customWidth="1"/>
    <col min="11798" max="12030" width="9" style="2"/>
    <col min="12031" max="12031" width="5.25" style="2" customWidth="1"/>
    <col min="12032" max="12033" width="6.625" style="2" customWidth="1"/>
    <col min="12034" max="12034" width="6.875" style="2" customWidth="1"/>
    <col min="12035" max="12035" width="9.875" style="2" customWidth="1"/>
    <col min="12036" max="12036" width="7.75" style="2" customWidth="1"/>
    <col min="12037" max="12037" width="4.375" style="2" customWidth="1"/>
    <col min="12038" max="12038" width="19.25" style="2" customWidth="1"/>
    <col min="12039" max="12039" width="10.625" style="2" customWidth="1"/>
    <col min="12040" max="12040" width="7.375" style="2" customWidth="1"/>
    <col min="12041" max="12041" width="4.625" style="2" customWidth="1"/>
    <col min="12042" max="12042" width="5.625" style="2" customWidth="1"/>
    <col min="12043" max="12043" width="7.125" style="2" customWidth="1"/>
    <col min="12044" max="12050" width="5.875" style="2" customWidth="1"/>
    <col min="12051" max="12051" width="14.375" style="2" customWidth="1"/>
    <col min="12052" max="12052" width="11.5" style="2" customWidth="1"/>
    <col min="12053" max="12053" width="12.75" style="2" customWidth="1"/>
    <col min="12054" max="12286" width="9" style="2"/>
    <col min="12287" max="12287" width="5.25" style="2" customWidth="1"/>
    <col min="12288" max="12289" width="6.625" style="2" customWidth="1"/>
    <col min="12290" max="12290" width="6.875" style="2" customWidth="1"/>
    <col min="12291" max="12291" width="9.875" style="2" customWidth="1"/>
    <col min="12292" max="12292" width="7.75" style="2" customWidth="1"/>
    <col min="12293" max="12293" width="4.375" style="2" customWidth="1"/>
    <col min="12294" max="12294" width="19.25" style="2" customWidth="1"/>
    <col min="12295" max="12295" width="10.625" style="2" customWidth="1"/>
    <col min="12296" max="12296" width="7.375" style="2" customWidth="1"/>
    <col min="12297" max="12297" width="4.625" style="2" customWidth="1"/>
    <col min="12298" max="12298" width="5.625" style="2" customWidth="1"/>
    <col min="12299" max="12299" width="7.125" style="2" customWidth="1"/>
    <col min="12300" max="12306" width="5.875" style="2" customWidth="1"/>
    <col min="12307" max="12307" width="14.375" style="2" customWidth="1"/>
    <col min="12308" max="12308" width="11.5" style="2" customWidth="1"/>
    <col min="12309" max="12309" width="12.75" style="2" customWidth="1"/>
    <col min="12310" max="12542" width="9" style="2"/>
    <col min="12543" max="12543" width="5.25" style="2" customWidth="1"/>
    <col min="12544" max="12545" width="6.625" style="2" customWidth="1"/>
    <col min="12546" max="12546" width="6.875" style="2" customWidth="1"/>
    <col min="12547" max="12547" width="9.875" style="2" customWidth="1"/>
    <col min="12548" max="12548" width="7.75" style="2" customWidth="1"/>
    <col min="12549" max="12549" width="4.375" style="2" customWidth="1"/>
    <col min="12550" max="12550" width="19.25" style="2" customWidth="1"/>
    <col min="12551" max="12551" width="10.625" style="2" customWidth="1"/>
    <col min="12552" max="12552" width="7.375" style="2" customWidth="1"/>
    <col min="12553" max="12553" width="4.625" style="2" customWidth="1"/>
    <col min="12554" max="12554" width="5.625" style="2" customWidth="1"/>
    <col min="12555" max="12555" width="7.125" style="2" customWidth="1"/>
    <col min="12556" max="12562" width="5.875" style="2" customWidth="1"/>
    <col min="12563" max="12563" width="14.375" style="2" customWidth="1"/>
    <col min="12564" max="12564" width="11.5" style="2" customWidth="1"/>
    <col min="12565" max="12565" width="12.75" style="2" customWidth="1"/>
    <col min="12566" max="12798" width="9" style="2"/>
    <col min="12799" max="12799" width="5.25" style="2" customWidth="1"/>
    <col min="12800" max="12801" width="6.625" style="2" customWidth="1"/>
    <col min="12802" max="12802" width="6.875" style="2" customWidth="1"/>
    <col min="12803" max="12803" width="9.875" style="2" customWidth="1"/>
    <col min="12804" max="12804" width="7.75" style="2" customWidth="1"/>
    <col min="12805" max="12805" width="4.375" style="2" customWidth="1"/>
    <col min="12806" max="12806" width="19.25" style="2" customWidth="1"/>
    <col min="12807" max="12807" width="10.625" style="2" customWidth="1"/>
    <col min="12808" max="12808" width="7.375" style="2" customWidth="1"/>
    <col min="12809" max="12809" width="4.625" style="2" customWidth="1"/>
    <col min="12810" max="12810" width="5.625" style="2" customWidth="1"/>
    <col min="12811" max="12811" width="7.125" style="2" customWidth="1"/>
    <col min="12812" max="12818" width="5.875" style="2" customWidth="1"/>
    <col min="12819" max="12819" width="14.375" style="2" customWidth="1"/>
    <col min="12820" max="12820" width="11.5" style="2" customWidth="1"/>
    <col min="12821" max="12821" width="12.75" style="2" customWidth="1"/>
    <col min="12822" max="13054" width="9" style="2"/>
    <col min="13055" max="13055" width="5.25" style="2" customWidth="1"/>
    <col min="13056" max="13057" width="6.625" style="2" customWidth="1"/>
    <col min="13058" max="13058" width="6.875" style="2" customWidth="1"/>
    <col min="13059" max="13059" width="9.875" style="2" customWidth="1"/>
    <col min="13060" max="13060" width="7.75" style="2" customWidth="1"/>
    <col min="13061" max="13061" width="4.375" style="2" customWidth="1"/>
    <col min="13062" max="13062" width="19.25" style="2" customWidth="1"/>
    <col min="13063" max="13063" width="10.625" style="2" customWidth="1"/>
    <col min="13064" max="13064" width="7.375" style="2" customWidth="1"/>
    <col min="13065" max="13065" width="4.625" style="2" customWidth="1"/>
    <col min="13066" max="13066" width="5.625" style="2" customWidth="1"/>
    <col min="13067" max="13067" width="7.125" style="2" customWidth="1"/>
    <col min="13068" max="13074" width="5.875" style="2" customWidth="1"/>
    <col min="13075" max="13075" width="14.375" style="2" customWidth="1"/>
    <col min="13076" max="13076" width="11.5" style="2" customWidth="1"/>
    <col min="13077" max="13077" width="12.75" style="2" customWidth="1"/>
    <col min="13078" max="13310" width="9" style="2"/>
    <col min="13311" max="13311" width="5.25" style="2" customWidth="1"/>
    <col min="13312" max="13313" width="6.625" style="2" customWidth="1"/>
    <col min="13314" max="13314" width="6.875" style="2" customWidth="1"/>
    <col min="13315" max="13315" width="9.875" style="2" customWidth="1"/>
    <col min="13316" max="13316" width="7.75" style="2" customWidth="1"/>
    <col min="13317" max="13317" width="4.375" style="2" customWidth="1"/>
    <col min="13318" max="13318" width="19.25" style="2" customWidth="1"/>
    <col min="13319" max="13319" width="10.625" style="2" customWidth="1"/>
    <col min="13320" max="13320" width="7.375" style="2" customWidth="1"/>
    <col min="13321" max="13321" width="4.625" style="2" customWidth="1"/>
    <col min="13322" max="13322" width="5.625" style="2" customWidth="1"/>
    <col min="13323" max="13323" width="7.125" style="2" customWidth="1"/>
    <col min="13324" max="13330" width="5.875" style="2" customWidth="1"/>
    <col min="13331" max="13331" width="14.375" style="2" customWidth="1"/>
    <col min="13332" max="13332" width="11.5" style="2" customWidth="1"/>
    <col min="13333" max="13333" width="12.75" style="2" customWidth="1"/>
    <col min="13334" max="13566" width="9" style="2"/>
    <col min="13567" max="13567" width="5.25" style="2" customWidth="1"/>
    <col min="13568" max="13569" width="6.625" style="2" customWidth="1"/>
    <col min="13570" max="13570" width="6.875" style="2" customWidth="1"/>
    <col min="13571" max="13571" width="9.875" style="2" customWidth="1"/>
    <col min="13572" max="13572" width="7.75" style="2" customWidth="1"/>
    <col min="13573" max="13573" width="4.375" style="2" customWidth="1"/>
    <col min="13574" max="13574" width="19.25" style="2" customWidth="1"/>
    <col min="13575" max="13575" width="10.625" style="2" customWidth="1"/>
    <col min="13576" max="13576" width="7.375" style="2" customWidth="1"/>
    <col min="13577" max="13577" width="4.625" style="2" customWidth="1"/>
    <col min="13578" max="13578" width="5.625" style="2" customWidth="1"/>
    <col min="13579" max="13579" width="7.125" style="2" customWidth="1"/>
    <col min="13580" max="13586" width="5.875" style="2" customWidth="1"/>
    <col min="13587" max="13587" width="14.375" style="2" customWidth="1"/>
    <col min="13588" max="13588" width="11.5" style="2" customWidth="1"/>
    <col min="13589" max="13589" width="12.75" style="2" customWidth="1"/>
    <col min="13590" max="13822" width="9" style="2"/>
    <col min="13823" max="13823" width="5.25" style="2" customWidth="1"/>
    <col min="13824" max="13825" width="6.625" style="2" customWidth="1"/>
    <col min="13826" max="13826" width="6.875" style="2" customWidth="1"/>
    <col min="13827" max="13827" width="9.875" style="2" customWidth="1"/>
    <col min="13828" max="13828" width="7.75" style="2" customWidth="1"/>
    <col min="13829" max="13829" width="4.375" style="2" customWidth="1"/>
    <col min="13830" max="13830" width="19.25" style="2" customWidth="1"/>
    <col min="13831" max="13831" width="10.625" style="2" customWidth="1"/>
    <col min="13832" max="13832" width="7.375" style="2" customWidth="1"/>
    <col min="13833" max="13833" width="4.625" style="2" customWidth="1"/>
    <col min="13834" max="13834" width="5.625" style="2" customWidth="1"/>
    <col min="13835" max="13835" width="7.125" style="2" customWidth="1"/>
    <col min="13836" max="13842" width="5.875" style="2" customWidth="1"/>
    <col min="13843" max="13843" width="14.375" style="2" customWidth="1"/>
    <col min="13844" max="13844" width="11.5" style="2" customWidth="1"/>
    <col min="13845" max="13845" width="12.75" style="2" customWidth="1"/>
    <col min="13846" max="14078" width="9" style="2"/>
    <col min="14079" max="14079" width="5.25" style="2" customWidth="1"/>
    <col min="14080" max="14081" width="6.625" style="2" customWidth="1"/>
    <col min="14082" max="14082" width="6.875" style="2" customWidth="1"/>
    <col min="14083" max="14083" width="9.875" style="2" customWidth="1"/>
    <col min="14084" max="14084" width="7.75" style="2" customWidth="1"/>
    <col min="14085" max="14085" width="4.375" style="2" customWidth="1"/>
    <col min="14086" max="14086" width="19.25" style="2" customWidth="1"/>
    <col min="14087" max="14087" width="10.625" style="2" customWidth="1"/>
    <col min="14088" max="14088" width="7.375" style="2" customWidth="1"/>
    <col min="14089" max="14089" width="4.625" style="2" customWidth="1"/>
    <col min="14090" max="14090" width="5.625" style="2" customWidth="1"/>
    <col min="14091" max="14091" width="7.125" style="2" customWidth="1"/>
    <col min="14092" max="14098" width="5.875" style="2" customWidth="1"/>
    <col min="14099" max="14099" width="14.375" style="2" customWidth="1"/>
    <col min="14100" max="14100" width="11.5" style="2" customWidth="1"/>
    <col min="14101" max="14101" width="12.75" style="2" customWidth="1"/>
    <col min="14102" max="14334" width="9" style="2"/>
    <col min="14335" max="14335" width="5.25" style="2" customWidth="1"/>
    <col min="14336" max="14337" width="6.625" style="2" customWidth="1"/>
    <col min="14338" max="14338" width="6.875" style="2" customWidth="1"/>
    <col min="14339" max="14339" width="9.875" style="2" customWidth="1"/>
    <col min="14340" max="14340" width="7.75" style="2" customWidth="1"/>
    <col min="14341" max="14341" width="4.375" style="2" customWidth="1"/>
    <col min="14342" max="14342" width="19.25" style="2" customWidth="1"/>
    <col min="14343" max="14343" width="10.625" style="2" customWidth="1"/>
    <col min="14344" max="14344" width="7.375" style="2" customWidth="1"/>
    <col min="14345" max="14345" width="4.625" style="2" customWidth="1"/>
    <col min="14346" max="14346" width="5.625" style="2" customWidth="1"/>
    <col min="14347" max="14347" width="7.125" style="2" customWidth="1"/>
    <col min="14348" max="14354" width="5.875" style="2" customWidth="1"/>
    <col min="14355" max="14355" width="14.375" style="2" customWidth="1"/>
    <col min="14356" max="14356" width="11.5" style="2" customWidth="1"/>
    <col min="14357" max="14357" width="12.75" style="2" customWidth="1"/>
    <col min="14358" max="14590" width="9" style="2"/>
    <col min="14591" max="14591" width="5.25" style="2" customWidth="1"/>
    <col min="14592" max="14593" width="6.625" style="2" customWidth="1"/>
    <col min="14594" max="14594" width="6.875" style="2" customWidth="1"/>
    <col min="14595" max="14595" width="9.875" style="2" customWidth="1"/>
    <col min="14596" max="14596" width="7.75" style="2" customWidth="1"/>
    <col min="14597" max="14597" width="4.375" style="2" customWidth="1"/>
    <col min="14598" max="14598" width="19.25" style="2" customWidth="1"/>
    <col min="14599" max="14599" width="10.625" style="2" customWidth="1"/>
    <col min="14600" max="14600" width="7.375" style="2" customWidth="1"/>
    <col min="14601" max="14601" width="4.625" style="2" customWidth="1"/>
    <col min="14602" max="14602" width="5.625" style="2" customWidth="1"/>
    <col min="14603" max="14603" width="7.125" style="2" customWidth="1"/>
    <col min="14604" max="14610" width="5.875" style="2" customWidth="1"/>
    <col min="14611" max="14611" width="14.375" style="2" customWidth="1"/>
    <col min="14612" max="14612" width="11.5" style="2" customWidth="1"/>
    <col min="14613" max="14613" width="12.75" style="2" customWidth="1"/>
    <col min="14614" max="14846" width="9" style="2"/>
    <col min="14847" max="14847" width="5.25" style="2" customWidth="1"/>
    <col min="14848" max="14849" width="6.625" style="2" customWidth="1"/>
    <col min="14850" max="14850" width="6.875" style="2" customWidth="1"/>
    <col min="14851" max="14851" width="9.875" style="2" customWidth="1"/>
    <col min="14852" max="14852" width="7.75" style="2" customWidth="1"/>
    <col min="14853" max="14853" width="4.375" style="2" customWidth="1"/>
    <col min="14854" max="14854" width="19.25" style="2" customWidth="1"/>
    <col min="14855" max="14855" width="10.625" style="2" customWidth="1"/>
    <col min="14856" max="14856" width="7.375" style="2" customWidth="1"/>
    <col min="14857" max="14857" width="4.625" style="2" customWidth="1"/>
    <col min="14858" max="14858" width="5.625" style="2" customWidth="1"/>
    <col min="14859" max="14859" width="7.125" style="2" customWidth="1"/>
    <col min="14860" max="14866" width="5.875" style="2" customWidth="1"/>
    <col min="14867" max="14867" width="14.375" style="2" customWidth="1"/>
    <col min="14868" max="14868" width="11.5" style="2" customWidth="1"/>
    <col min="14869" max="14869" width="12.75" style="2" customWidth="1"/>
    <col min="14870" max="15102" width="9" style="2"/>
    <col min="15103" max="15103" width="5.25" style="2" customWidth="1"/>
    <col min="15104" max="15105" width="6.625" style="2" customWidth="1"/>
    <col min="15106" max="15106" width="6.875" style="2" customWidth="1"/>
    <col min="15107" max="15107" width="9.875" style="2" customWidth="1"/>
    <col min="15108" max="15108" width="7.75" style="2" customWidth="1"/>
    <col min="15109" max="15109" width="4.375" style="2" customWidth="1"/>
    <col min="15110" max="15110" width="19.25" style="2" customWidth="1"/>
    <col min="15111" max="15111" width="10.625" style="2" customWidth="1"/>
    <col min="15112" max="15112" width="7.375" style="2" customWidth="1"/>
    <col min="15113" max="15113" width="4.625" style="2" customWidth="1"/>
    <col min="15114" max="15114" width="5.625" style="2" customWidth="1"/>
    <col min="15115" max="15115" width="7.125" style="2" customWidth="1"/>
    <col min="15116" max="15122" width="5.875" style="2" customWidth="1"/>
    <col min="15123" max="15123" width="14.375" style="2" customWidth="1"/>
    <col min="15124" max="15124" width="11.5" style="2" customWidth="1"/>
    <col min="15125" max="15125" width="12.75" style="2" customWidth="1"/>
    <col min="15126" max="15358" width="9" style="2"/>
    <col min="15359" max="15359" width="5.25" style="2" customWidth="1"/>
    <col min="15360" max="15361" width="6.625" style="2" customWidth="1"/>
    <col min="15362" max="15362" width="6.875" style="2" customWidth="1"/>
    <col min="15363" max="15363" width="9.875" style="2" customWidth="1"/>
    <col min="15364" max="15364" width="7.75" style="2" customWidth="1"/>
    <col min="15365" max="15365" width="4.375" style="2" customWidth="1"/>
    <col min="15366" max="15366" width="19.25" style="2" customWidth="1"/>
    <col min="15367" max="15367" width="10.625" style="2" customWidth="1"/>
    <col min="15368" max="15368" width="7.375" style="2" customWidth="1"/>
    <col min="15369" max="15369" width="4.625" style="2" customWidth="1"/>
    <col min="15370" max="15370" width="5.625" style="2" customWidth="1"/>
    <col min="15371" max="15371" width="7.125" style="2" customWidth="1"/>
    <col min="15372" max="15378" width="5.875" style="2" customWidth="1"/>
    <col min="15379" max="15379" width="14.375" style="2" customWidth="1"/>
    <col min="15380" max="15380" width="11.5" style="2" customWidth="1"/>
    <col min="15381" max="15381" width="12.75" style="2" customWidth="1"/>
    <col min="15382" max="15614" width="9" style="2"/>
    <col min="15615" max="15615" width="5.25" style="2" customWidth="1"/>
    <col min="15616" max="15617" width="6.625" style="2" customWidth="1"/>
    <col min="15618" max="15618" width="6.875" style="2" customWidth="1"/>
    <col min="15619" max="15619" width="9.875" style="2" customWidth="1"/>
    <col min="15620" max="15620" width="7.75" style="2" customWidth="1"/>
    <col min="15621" max="15621" width="4.375" style="2" customWidth="1"/>
    <col min="15622" max="15622" width="19.25" style="2" customWidth="1"/>
    <col min="15623" max="15623" width="10.625" style="2" customWidth="1"/>
    <col min="15624" max="15624" width="7.375" style="2" customWidth="1"/>
    <col min="15625" max="15625" width="4.625" style="2" customWidth="1"/>
    <col min="15626" max="15626" width="5.625" style="2" customWidth="1"/>
    <col min="15627" max="15627" width="7.125" style="2" customWidth="1"/>
    <col min="15628" max="15634" width="5.875" style="2" customWidth="1"/>
    <col min="15635" max="15635" width="14.375" style="2" customWidth="1"/>
    <col min="15636" max="15636" width="11.5" style="2" customWidth="1"/>
    <col min="15637" max="15637" width="12.75" style="2" customWidth="1"/>
    <col min="15638" max="15870" width="9" style="2"/>
    <col min="15871" max="15871" width="5.25" style="2" customWidth="1"/>
    <col min="15872" max="15873" width="6.625" style="2" customWidth="1"/>
    <col min="15874" max="15874" width="6.875" style="2" customWidth="1"/>
    <col min="15875" max="15875" width="9.875" style="2" customWidth="1"/>
    <col min="15876" max="15876" width="7.75" style="2" customWidth="1"/>
    <col min="15877" max="15877" width="4.375" style="2" customWidth="1"/>
    <col min="15878" max="15878" width="19.25" style="2" customWidth="1"/>
    <col min="15879" max="15879" width="10.625" style="2" customWidth="1"/>
    <col min="15880" max="15880" width="7.375" style="2" customWidth="1"/>
    <col min="15881" max="15881" width="4.625" style="2" customWidth="1"/>
    <col min="15882" max="15882" width="5.625" style="2" customWidth="1"/>
    <col min="15883" max="15883" width="7.125" style="2" customWidth="1"/>
    <col min="15884" max="15890" width="5.875" style="2" customWidth="1"/>
    <col min="15891" max="15891" width="14.375" style="2" customWidth="1"/>
    <col min="15892" max="15892" width="11.5" style="2" customWidth="1"/>
    <col min="15893" max="15893" width="12.75" style="2" customWidth="1"/>
    <col min="15894" max="16126" width="9" style="2"/>
    <col min="16127" max="16127" width="5.25" style="2" customWidth="1"/>
    <col min="16128" max="16129" width="6.625" style="2" customWidth="1"/>
    <col min="16130" max="16130" width="6.875" style="2" customWidth="1"/>
    <col min="16131" max="16131" width="9.875" style="2" customWidth="1"/>
    <col min="16132" max="16132" width="7.75" style="2" customWidth="1"/>
    <col min="16133" max="16133" width="4.375" style="2" customWidth="1"/>
    <col min="16134" max="16134" width="19.25" style="2" customWidth="1"/>
    <col min="16135" max="16135" width="10.625" style="2" customWidth="1"/>
    <col min="16136" max="16136" width="7.375" style="2" customWidth="1"/>
    <col min="16137" max="16137" width="4.625" style="2" customWidth="1"/>
    <col min="16138" max="16138" width="5.625" style="2" customWidth="1"/>
    <col min="16139" max="16139" width="7.125" style="2" customWidth="1"/>
    <col min="16140" max="16146" width="5.875" style="2" customWidth="1"/>
    <col min="16147" max="16147" width="14.375" style="2" customWidth="1"/>
    <col min="16148" max="16148" width="11.5" style="2" customWidth="1"/>
    <col min="16149" max="16149" width="12.75" style="2" customWidth="1"/>
    <col min="16150" max="16384" width="9" style="2"/>
  </cols>
  <sheetData>
    <row r="1" customFormat="1" ht="47.25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24.75" customHeight="1" spans="1:21">
      <c r="A2" s="6" t="s">
        <v>1</v>
      </c>
      <c r="B2" s="6"/>
      <c r="C2" s="6"/>
      <c r="D2" s="6"/>
      <c r="E2" s="6"/>
      <c r="F2" s="7"/>
      <c r="G2" s="7"/>
      <c r="H2" s="8"/>
      <c r="I2" s="8"/>
      <c r="J2" s="19" t="s">
        <v>2</v>
      </c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</row>
    <row r="3" s="2" customFormat="1" ht="33" customHeight="1" spans="1:21">
      <c r="A3" s="9" t="s">
        <v>3</v>
      </c>
      <c r="B3" s="9" t="s">
        <v>4</v>
      </c>
      <c r="C3" s="9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20" t="s">
        <v>11</v>
      </c>
      <c r="J3" s="20" t="s">
        <v>12</v>
      </c>
      <c r="K3" s="9" t="s">
        <v>13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9" t="s">
        <v>20</v>
      </c>
      <c r="S3" s="9" t="s">
        <v>21</v>
      </c>
      <c r="T3" s="9" t="s">
        <v>22</v>
      </c>
      <c r="U3" s="9" t="s">
        <v>23</v>
      </c>
    </row>
    <row r="4" s="2" customFormat="1" customHeight="1" spans="1:21">
      <c r="A4" s="10">
        <v>1</v>
      </c>
      <c r="B4" s="11" t="s">
        <v>24</v>
      </c>
      <c r="C4" s="11" t="s">
        <v>25</v>
      </c>
      <c r="D4" s="12" t="s">
        <v>26</v>
      </c>
      <c r="E4" s="13">
        <v>42333</v>
      </c>
      <c r="F4" s="11" t="s">
        <v>27</v>
      </c>
      <c r="G4" s="11" t="s">
        <v>28</v>
      </c>
      <c r="H4" s="11" t="s">
        <v>29</v>
      </c>
      <c r="I4" s="10">
        <v>1</v>
      </c>
      <c r="J4" s="10">
        <v>1</v>
      </c>
      <c r="K4" s="10">
        <v>0</v>
      </c>
      <c r="L4" s="10">
        <v>1070</v>
      </c>
      <c r="M4" s="10">
        <v>1</v>
      </c>
      <c r="N4" s="10"/>
      <c r="O4" s="10">
        <v>800</v>
      </c>
      <c r="P4" s="10"/>
      <c r="Q4" s="10"/>
      <c r="R4" s="10">
        <f t="shared" ref="R4:R9" si="0">(P4+Q4)*321</f>
        <v>0</v>
      </c>
      <c r="S4" s="10" t="s">
        <v>30</v>
      </c>
      <c r="T4" s="21"/>
      <c r="U4" s="21"/>
    </row>
    <row r="5" s="2" customFormat="1" customHeight="1" spans="1:21">
      <c r="A5" s="10">
        <v>2</v>
      </c>
      <c r="B5" s="11" t="s">
        <v>24</v>
      </c>
      <c r="C5" s="11" t="s">
        <v>31</v>
      </c>
      <c r="D5" s="12" t="s">
        <v>32</v>
      </c>
      <c r="E5" s="13">
        <v>42853</v>
      </c>
      <c r="F5" s="11" t="s">
        <v>33</v>
      </c>
      <c r="G5" s="11" t="s">
        <v>34</v>
      </c>
      <c r="H5" s="11" t="s">
        <v>29</v>
      </c>
      <c r="I5" s="10">
        <v>4</v>
      </c>
      <c r="J5" s="10">
        <v>3</v>
      </c>
      <c r="K5" s="10">
        <v>0</v>
      </c>
      <c r="L5" s="10">
        <f t="shared" ref="L5:L46" si="1">(1070-K5)*J5</f>
        <v>3210</v>
      </c>
      <c r="M5" s="10">
        <v>1</v>
      </c>
      <c r="N5" s="10"/>
      <c r="O5" s="10">
        <v>800</v>
      </c>
      <c r="P5" s="10">
        <v>2</v>
      </c>
      <c r="Q5" s="10">
        <v>1</v>
      </c>
      <c r="R5" s="10">
        <f t="shared" si="0"/>
        <v>963</v>
      </c>
      <c r="S5" s="10" t="s">
        <v>35</v>
      </c>
      <c r="T5" s="21"/>
      <c r="U5" s="21"/>
    </row>
    <row r="6" customFormat="1" customHeight="1" spans="1:16384">
      <c r="A6" s="14" t="s">
        <v>36</v>
      </c>
      <c r="B6" s="15"/>
      <c r="C6" s="15"/>
      <c r="D6" s="15"/>
      <c r="E6" s="15"/>
      <c r="F6" s="15"/>
      <c r="G6" s="15"/>
      <c r="H6" s="16"/>
      <c r="I6" s="10">
        <f t="shared" ref="I6:M6" si="2">SUM(I4:I5)</f>
        <v>5</v>
      </c>
      <c r="J6" s="10">
        <f t="shared" si="2"/>
        <v>4</v>
      </c>
      <c r="K6" s="10" t="s">
        <v>37</v>
      </c>
      <c r="L6" s="10">
        <f t="shared" si="2"/>
        <v>4280</v>
      </c>
      <c r="M6" s="10">
        <f t="shared" si="2"/>
        <v>2</v>
      </c>
      <c r="N6" s="10"/>
      <c r="O6" s="10">
        <f t="shared" ref="O6:R6" si="3">SUM(O4:O5)</f>
        <v>1600</v>
      </c>
      <c r="P6" s="10">
        <f t="shared" si="3"/>
        <v>2</v>
      </c>
      <c r="Q6" s="10">
        <f t="shared" si="3"/>
        <v>1</v>
      </c>
      <c r="R6" s="10">
        <f t="shared" si="3"/>
        <v>963</v>
      </c>
      <c r="S6" s="10"/>
      <c r="T6" s="10"/>
      <c r="U6" s="10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2" customFormat="1" customHeight="1" spans="1:21">
      <c r="A7" s="10">
        <v>3</v>
      </c>
      <c r="B7" s="11" t="s">
        <v>38</v>
      </c>
      <c r="C7" s="11" t="s">
        <v>39</v>
      </c>
      <c r="D7" s="12" t="s">
        <v>40</v>
      </c>
      <c r="E7" s="13">
        <v>42354</v>
      </c>
      <c r="F7" s="11" t="s">
        <v>41</v>
      </c>
      <c r="G7" s="11" t="s">
        <v>34</v>
      </c>
      <c r="H7" s="11" t="s">
        <v>29</v>
      </c>
      <c r="I7" s="10">
        <v>2</v>
      </c>
      <c r="J7" s="10">
        <v>2</v>
      </c>
      <c r="K7" s="10">
        <v>0</v>
      </c>
      <c r="L7" s="10">
        <f t="shared" si="1"/>
        <v>2140</v>
      </c>
      <c r="M7" s="10">
        <v>1</v>
      </c>
      <c r="N7" s="10"/>
      <c r="O7" s="10">
        <v>800</v>
      </c>
      <c r="P7" s="10">
        <v>1</v>
      </c>
      <c r="Q7" s="10">
        <v>1</v>
      </c>
      <c r="R7" s="10">
        <f t="shared" si="0"/>
        <v>642</v>
      </c>
      <c r="S7" s="10" t="s">
        <v>42</v>
      </c>
      <c r="T7" s="22"/>
      <c r="U7" s="22"/>
    </row>
    <row r="8" s="2" customFormat="1" customHeight="1" spans="1:21">
      <c r="A8" s="10">
        <v>4</v>
      </c>
      <c r="B8" s="11" t="s">
        <v>38</v>
      </c>
      <c r="C8" s="11" t="s">
        <v>39</v>
      </c>
      <c r="D8" s="12" t="s">
        <v>40</v>
      </c>
      <c r="E8" s="13">
        <v>42333</v>
      </c>
      <c r="F8" s="11" t="s">
        <v>43</v>
      </c>
      <c r="G8" s="11" t="s">
        <v>28</v>
      </c>
      <c r="H8" s="11" t="s">
        <v>44</v>
      </c>
      <c r="I8" s="10">
        <v>3</v>
      </c>
      <c r="J8" s="10">
        <v>3</v>
      </c>
      <c r="K8" s="10">
        <v>0</v>
      </c>
      <c r="L8" s="10">
        <f t="shared" si="1"/>
        <v>3210</v>
      </c>
      <c r="M8" s="10">
        <v>1</v>
      </c>
      <c r="N8" s="10"/>
      <c r="O8" s="10">
        <v>800</v>
      </c>
      <c r="P8" s="10">
        <v>2</v>
      </c>
      <c r="Q8" s="10"/>
      <c r="R8" s="10">
        <f t="shared" si="0"/>
        <v>642</v>
      </c>
      <c r="S8" s="10" t="s">
        <v>30</v>
      </c>
      <c r="T8" s="22"/>
      <c r="U8" s="22"/>
    </row>
    <row r="9" s="2" customFormat="1" customHeight="1" spans="1:21">
      <c r="A9" s="10">
        <v>5</v>
      </c>
      <c r="B9" s="11" t="s">
        <v>38</v>
      </c>
      <c r="C9" s="11" t="s">
        <v>39</v>
      </c>
      <c r="D9" s="12" t="s">
        <v>45</v>
      </c>
      <c r="E9" s="13">
        <v>43308</v>
      </c>
      <c r="F9" s="11" t="s">
        <v>46</v>
      </c>
      <c r="G9" s="11" t="s">
        <v>28</v>
      </c>
      <c r="H9" s="11" t="s">
        <v>47</v>
      </c>
      <c r="I9" s="10">
        <v>1</v>
      </c>
      <c r="J9" s="10">
        <v>1</v>
      </c>
      <c r="K9" s="10">
        <v>0</v>
      </c>
      <c r="L9" s="10">
        <f t="shared" si="1"/>
        <v>1070</v>
      </c>
      <c r="M9" s="10">
        <v>1</v>
      </c>
      <c r="N9" s="10"/>
      <c r="O9" s="10">
        <v>800</v>
      </c>
      <c r="P9" s="10">
        <v>1</v>
      </c>
      <c r="Q9" s="10">
        <v>0</v>
      </c>
      <c r="R9" s="10">
        <f t="shared" si="0"/>
        <v>321</v>
      </c>
      <c r="S9" s="10" t="s">
        <v>48</v>
      </c>
      <c r="T9" s="22"/>
      <c r="U9" s="22"/>
    </row>
    <row r="10" customFormat="1" customHeight="1" spans="1:16384">
      <c r="A10" s="10">
        <v>6</v>
      </c>
      <c r="B10" s="11" t="s">
        <v>38</v>
      </c>
      <c r="C10" s="11" t="s">
        <v>49</v>
      </c>
      <c r="D10" s="12" t="s">
        <v>49</v>
      </c>
      <c r="E10" s="13">
        <v>43373</v>
      </c>
      <c r="F10" s="11" t="s">
        <v>50</v>
      </c>
      <c r="G10" s="11" t="s">
        <v>34</v>
      </c>
      <c r="H10" s="11" t="s">
        <v>47</v>
      </c>
      <c r="I10" s="10">
        <v>3</v>
      </c>
      <c r="J10" s="10">
        <v>3</v>
      </c>
      <c r="K10" s="10">
        <v>1000</v>
      </c>
      <c r="L10" s="10">
        <f t="shared" si="1"/>
        <v>210</v>
      </c>
      <c r="M10" s="10">
        <v>1</v>
      </c>
      <c r="N10" s="10"/>
      <c r="O10" s="10">
        <v>800</v>
      </c>
      <c r="P10" s="10">
        <v>2</v>
      </c>
      <c r="Q10" s="10">
        <v>1</v>
      </c>
      <c r="R10" s="10">
        <v>963</v>
      </c>
      <c r="S10" s="10" t="s">
        <v>51</v>
      </c>
      <c r="T10" s="22"/>
      <c r="U10" s="2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customFormat="1" customHeight="1" spans="1:16384">
      <c r="A11" s="10">
        <v>7</v>
      </c>
      <c r="B11" s="11" t="s">
        <v>38</v>
      </c>
      <c r="C11" s="11" t="s">
        <v>49</v>
      </c>
      <c r="D11" s="12" t="s">
        <v>49</v>
      </c>
      <c r="E11" s="13">
        <v>43373</v>
      </c>
      <c r="F11" s="11" t="s">
        <v>52</v>
      </c>
      <c r="G11" s="11" t="s">
        <v>34</v>
      </c>
      <c r="H11" s="11" t="s">
        <v>47</v>
      </c>
      <c r="I11" s="10">
        <v>2</v>
      </c>
      <c r="J11" s="10">
        <v>2</v>
      </c>
      <c r="K11" s="10">
        <v>500</v>
      </c>
      <c r="L11" s="10">
        <f t="shared" si="1"/>
        <v>1140</v>
      </c>
      <c r="M11" s="10">
        <v>1</v>
      </c>
      <c r="N11" s="10"/>
      <c r="O11" s="10">
        <v>800</v>
      </c>
      <c r="P11" s="10">
        <v>1</v>
      </c>
      <c r="Q11" s="10">
        <v>1</v>
      </c>
      <c r="R11" s="10">
        <v>642</v>
      </c>
      <c r="S11" s="10" t="s">
        <v>51</v>
      </c>
      <c r="T11" s="22"/>
      <c r="U11" s="2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2" customFormat="1" customHeight="1" spans="1:21">
      <c r="A12" s="10">
        <v>8</v>
      </c>
      <c r="B12" s="11" t="s">
        <v>38</v>
      </c>
      <c r="C12" s="11" t="s">
        <v>53</v>
      </c>
      <c r="D12" s="12" t="s">
        <v>54</v>
      </c>
      <c r="E12" s="13">
        <v>42339</v>
      </c>
      <c r="F12" s="11" t="s">
        <v>55</v>
      </c>
      <c r="G12" s="11" t="s">
        <v>34</v>
      </c>
      <c r="H12" s="11" t="s">
        <v>29</v>
      </c>
      <c r="I12" s="10">
        <v>4</v>
      </c>
      <c r="J12" s="10">
        <v>3</v>
      </c>
      <c r="K12" s="10">
        <v>0</v>
      </c>
      <c r="L12" s="10">
        <f t="shared" si="1"/>
        <v>3210</v>
      </c>
      <c r="M12" s="10">
        <v>1</v>
      </c>
      <c r="N12" s="10" t="s">
        <v>56</v>
      </c>
      <c r="O12" s="10">
        <v>800</v>
      </c>
      <c r="P12" s="10">
        <v>2</v>
      </c>
      <c r="Q12" s="10"/>
      <c r="R12" s="10">
        <f t="shared" ref="R12:R20" si="4">(P12+Q12)*321</f>
        <v>642</v>
      </c>
      <c r="S12" s="10" t="s">
        <v>42</v>
      </c>
      <c r="T12" s="22"/>
      <c r="U12" s="22"/>
    </row>
    <row r="13" s="2" customFormat="1" customHeight="1" spans="1:21">
      <c r="A13" s="10">
        <v>9</v>
      </c>
      <c r="B13" s="11" t="s">
        <v>38</v>
      </c>
      <c r="C13" s="11" t="s">
        <v>53</v>
      </c>
      <c r="D13" s="12" t="s">
        <v>54</v>
      </c>
      <c r="E13" s="13">
        <v>42275</v>
      </c>
      <c r="F13" s="11" t="s">
        <v>57</v>
      </c>
      <c r="G13" s="11" t="s">
        <v>28</v>
      </c>
      <c r="H13" s="11" t="s">
        <v>29</v>
      </c>
      <c r="I13" s="10">
        <v>1</v>
      </c>
      <c r="J13" s="10">
        <v>1</v>
      </c>
      <c r="K13" s="10">
        <v>0</v>
      </c>
      <c r="L13" s="10">
        <f t="shared" si="1"/>
        <v>1070</v>
      </c>
      <c r="M13" s="10">
        <v>1</v>
      </c>
      <c r="N13" s="10"/>
      <c r="O13" s="10">
        <v>800</v>
      </c>
      <c r="P13" s="10"/>
      <c r="Q13" s="10"/>
      <c r="R13" s="10">
        <f t="shared" si="4"/>
        <v>0</v>
      </c>
      <c r="S13" s="10" t="s">
        <v>58</v>
      </c>
      <c r="T13" s="22"/>
      <c r="U13" s="22"/>
    </row>
    <row r="14" s="2" customFormat="1" customHeight="1" spans="1:21">
      <c r="A14" s="10">
        <v>10</v>
      </c>
      <c r="B14" s="11" t="s">
        <v>38</v>
      </c>
      <c r="C14" s="11" t="s">
        <v>53</v>
      </c>
      <c r="D14" s="12" t="s">
        <v>54</v>
      </c>
      <c r="E14" s="10" t="s">
        <v>59</v>
      </c>
      <c r="F14" s="11" t="s">
        <v>60</v>
      </c>
      <c r="G14" s="11" t="s">
        <v>28</v>
      </c>
      <c r="H14" s="11" t="s">
        <v>29</v>
      </c>
      <c r="I14" s="10">
        <v>3</v>
      </c>
      <c r="J14" s="10">
        <v>3</v>
      </c>
      <c r="K14" s="10">
        <v>0</v>
      </c>
      <c r="L14" s="10">
        <f t="shared" si="1"/>
        <v>3210</v>
      </c>
      <c r="M14" s="10">
        <v>1</v>
      </c>
      <c r="N14" s="10"/>
      <c r="O14" s="10">
        <v>800</v>
      </c>
      <c r="P14" s="10">
        <v>1</v>
      </c>
      <c r="Q14" s="10"/>
      <c r="R14" s="10">
        <f t="shared" si="4"/>
        <v>321</v>
      </c>
      <c r="S14" s="10" t="s">
        <v>42</v>
      </c>
      <c r="T14" s="22"/>
      <c r="U14" s="22"/>
    </row>
    <row r="15" s="2" customFormat="1" customHeight="1" spans="1:21">
      <c r="A15" s="10">
        <v>11</v>
      </c>
      <c r="B15" s="11" t="s">
        <v>38</v>
      </c>
      <c r="C15" s="11" t="s">
        <v>53</v>
      </c>
      <c r="D15" s="12" t="s">
        <v>54</v>
      </c>
      <c r="E15" s="13">
        <v>42212</v>
      </c>
      <c r="F15" s="11" t="s">
        <v>61</v>
      </c>
      <c r="G15" s="11" t="s">
        <v>34</v>
      </c>
      <c r="H15" s="11" t="s">
        <v>29</v>
      </c>
      <c r="I15" s="10">
        <v>3</v>
      </c>
      <c r="J15" s="10">
        <v>2</v>
      </c>
      <c r="K15" s="10">
        <v>0</v>
      </c>
      <c r="L15" s="10">
        <f t="shared" si="1"/>
        <v>2140</v>
      </c>
      <c r="M15" s="10">
        <v>1</v>
      </c>
      <c r="N15" s="10"/>
      <c r="O15" s="10">
        <v>800</v>
      </c>
      <c r="P15" s="10">
        <v>2</v>
      </c>
      <c r="Q15" s="10">
        <v>1</v>
      </c>
      <c r="R15" s="10">
        <f t="shared" si="4"/>
        <v>963</v>
      </c>
      <c r="S15" s="10" t="s">
        <v>62</v>
      </c>
      <c r="T15" s="22"/>
      <c r="U15" s="22"/>
    </row>
    <row r="16" s="2" customFormat="1" customHeight="1" spans="1:21">
      <c r="A16" s="10">
        <v>12</v>
      </c>
      <c r="B16" s="11" t="s">
        <v>38</v>
      </c>
      <c r="C16" s="11" t="s">
        <v>53</v>
      </c>
      <c r="D16" s="12" t="s">
        <v>63</v>
      </c>
      <c r="E16" s="13">
        <v>42609</v>
      </c>
      <c r="F16" s="11" t="s">
        <v>64</v>
      </c>
      <c r="G16" s="11" t="s">
        <v>28</v>
      </c>
      <c r="H16" s="11" t="s">
        <v>29</v>
      </c>
      <c r="I16" s="10">
        <v>2</v>
      </c>
      <c r="J16" s="10">
        <v>2</v>
      </c>
      <c r="K16" s="10">
        <v>0</v>
      </c>
      <c r="L16" s="10">
        <f t="shared" si="1"/>
        <v>2140</v>
      </c>
      <c r="M16" s="10">
        <v>1</v>
      </c>
      <c r="N16" s="10"/>
      <c r="O16" s="10">
        <v>800</v>
      </c>
      <c r="P16" s="10">
        <v>1</v>
      </c>
      <c r="Q16" s="10">
        <v>1</v>
      </c>
      <c r="R16" s="10">
        <f t="shared" si="4"/>
        <v>642</v>
      </c>
      <c r="S16" s="10" t="s">
        <v>65</v>
      </c>
      <c r="T16" s="22"/>
      <c r="U16" s="22"/>
    </row>
    <row r="17" s="2" customFormat="1" customHeight="1" spans="1:21">
      <c r="A17" s="10">
        <v>13</v>
      </c>
      <c r="B17" s="11" t="s">
        <v>38</v>
      </c>
      <c r="C17" s="11" t="s">
        <v>53</v>
      </c>
      <c r="D17" s="12" t="s">
        <v>66</v>
      </c>
      <c r="E17" s="13">
        <v>42763</v>
      </c>
      <c r="F17" s="11" t="s">
        <v>67</v>
      </c>
      <c r="G17" s="11" t="s">
        <v>34</v>
      </c>
      <c r="H17" s="11" t="s">
        <v>29</v>
      </c>
      <c r="I17" s="10">
        <v>2</v>
      </c>
      <c r="J17" s="10">
        <v>2</v>
      </c>
      <c r="K17" s="10">
        <v>0</v>
      </c>
      <c r="L17" s="10">
        <f t="shared" si="1"/>
        <v>2140</v>
      </c>
      <c r="M17" s="10">
        <v>1</v>
      </c>
      <c r="N17" s="10"/>
      <c r="O17" s="10">
        <v>800</v>
      </c>
      <c r="P17" s="10">
        <v>1</v>
      </c>
      <c r="Q17" s="10"/>
      <c r="R17" s="10">
        <f t="shared" si="4"/>
        <v>321</v>
      </c>
      <c r="S17" s="10" t="s">
        <v>68</v>
      </c>
      <c r="T17" s="22"/>
      <c r="U17" s="22"/>
    </row>
    <row r="18" s="2" customFormat="1" customHeight="1" spans="1:21">
      <c r="A18" s="10">
        <v>14</v>
      </c>
      <c r="B18" s="11" t="s">
        <v>38</v>
      </c>
      <c r="C18" s="11" t="s">
        <v>69</v>
      </c>
      <c r="D18" s="12" t="s">
        <v>70</v>
      </c>
      <c r="E18" s="13">
        <v>42392</v>
      </c>
      <c r="F18" s="11" t="s">
        <v>71</v>
      </c>
      <c r="G18" s="11" t="s">
        <v>34</v>
      </c>
      <c r="H18" s="11" t="s">
        <v>29</v>
      </c>
      <c r="I18" s="10">
        <v>3</v>
      </c>
      <c r="J18" s="10">
        <v>3</v>
      </c>
      <c r="K18" s="10">
        <v>700</v>
      </c>
      <c r="L18" s="10">
        <f t="shared" si="1"/>
        <v>1110</v>
      </c>
      <c r="M18" s="10">
        <v>1</v>
      </c>
      <c r="N18" s="10"/>
      <c r="O18" s="10">
        <v>800</v>
      </c>
      <c r="P18" s="10">
        <v>1</v>
      </c>
      <c r="Q18" s="10"/>
      <c r="R18" s="10">
        <f t="shared" si="4"/>
        <v>321</v>
      </c>
      <c r="S18" s="10" t="s">
        <v>68</v>
      </c>
      <c r="T18" s="22"/>
      <c r="U18" s="22"/>
    </row>
    <row r="19" s="2" customFormat="1" customHeight="1" spans="1:21">
      <c r="A19" s="10">
        <v>15</v>
      </c>
      <c r="B19" s="11" t="s">
        <v>38</v>
      </c>
      <c r="C19" s="11" t="s">
        <v>69</v>
      </c>
      <c r="D19" s="12" t="s">
        <v>70</v>
      </c>
      <c r="E19" s="10" t="s">
        <v>72</v>
      </c>
      <c r="F19" s="11" t="s">
        <v>73</v>
      </c>
      <c r="G19" s="11" t="s">
        <v>28</v>
      </c>
      <c r="H19" s="11" t="s">
        <v>29</v>
      </c>
      <c r="I19" s="10">
        <v>1</v>
      </c>
      <c r="J19" s="10">
        <v>1</v>
      </c>
      <c r="K19" s="10">
        <v>0</v>
      </c>
      <c r="L19" s="10">
        <f t="shared" si="1"/>
        <v>1070</v>
      </c>
      <c r="M19" s="10">
        <v>1</v>
      </c>
      <c r="N19" s="10"/>
      <c r="O19" s="10">
        <v>800</v>
      </c>
      <c r="P19" s="10">
        <v>1</v>
      </c>
      <c r="Q19" s="10"/>
      <c r="R19" s="10">
        <f t="shared" si="4"/>
        <v>321</v>
      </c>
      <c r="S19" s="10" t="s">
        <v>74</v>
      </c>
      <c r="T19" s="22"/>
      <c r="U19" s="22"/>
    </row>
    <row r="20" s="2" customFormat="1" customHeight="1" spans="1:21">
      <c r="A20" s="10">
        <v>16</v>
      </c>
      <c r="B20" s="11" t="s">
        <v>38</v>
      </c>
      <c r="C20" s="11" t="s">
        <v>69</v>
      </c>
      <c r="D20" s="12" t="s">
        <v>70</v>
      </c>
      <c r="E20" s="10" t="s">
        <v>59</v>
      </c>
      <c r="F20" s="11" t="s">
        <v>75</v>
      </c>
      <c r="G20" s="11" t="s">
        <v>34</v>
      </c>
      <c r="H20" s="11" t="s">
        <v>29</v>
      </c>
      <c r="I20" s="10">
        <v>3</v>
      </c>
      <c r="J20" s="10">
        <v>3</v>
      </c>
      <c r="K20" s="10">
        <v>930</v>
      </c>
      <c r="L20" s="10">
        <f t="shared" si="1"/>
        <v>420</v>
      </c>
      <c r="M20" s="10">
        <v>1</v>
      </c>
      <c r="N20" s="10"/>
      <c r="O20" s="10">
        <v>800</v>
      </c>
      <c r="P20" s="10">
        <v>2</v>
      </c>
      <c r="Q20" s="10">
        <v>1</v>
      </c>
      <c r="R20" s="10">
        <f t="shared" si="4"/>
        <v>963</v>
      </c>
      <c r="S20" s="10" t="s">
        <v>68</v>
      </c>
      <c r="T20" s="22"/>
      <c r="U20" s="22"/>
    </row>
    <row r="21" customFormat="1" customHeight="1" spans="1:16384">
      <c r="A21" s="10">
        <v>17</v>
      </c>
      <c r="B21" s="12" t="s">
        <v>38</v>
      </c>
      <c r="C21" s="12" t="s">
        <v>69</v>
      </c>
      <c r="D21" s="12" t="s">
        <v>70</v>
      </c>
      <c r="E21" s="13">
        <v>42466</v>
      </c>
      <c r="F21" s="17" t="s">
        <v>76</v>
      </c>
      <c r="G21" s="18" t="s">
        <v>34</v>
      </c>
      <c r="H21" s="11" t="s">
        <v>77</v>
      </c>
      <c r="I21" s="10">
        <v>2</v>
      </c>
      <c r="J21" s="10">
        <v>2</v>
      </c>
      <c r="K21" s="10">
        <v>500</v>
      </c>
      <c r="L21" s="10">
        <f t="shared" si="1"/>
        <v>1140</v>
      </c>
      <c r="M21" s="10"/>
      <c r="N21" s="10"/>
      <c r="O21" s="10"/>
      <c r="P21" s="10"/>
      <c r="Q21" s="10"/>
      <c r="R21" s="10"/>
      <c r="S21" s="10" t="s">
        <v>78</v>
      </c>
      <c r="T21" s="22"/>
      <c r="U21" s="2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2" customFormat="1" customHeight="1" spans="1:21">
      <c r="A22" s="10">
        <v>18</v>
      </c>
      <c r="B22" s="12" t="s">
        <v>38</v>
      </c>
      <c r="C22" s="12" t="s">
        <v>69</v>
      </c>
      <c r="D22" s="12" t="s">
        <v>70</v>
      </c>
      <c r="E22" s="13">
        <v>42730</v>
      </c>
      <c r="F22" s="17" t="s">
        <v>79</v>
      </c>
      <c r="G22" s="18" t="s">
        <v>28</v>
      </c>
      <c r="H22" s="11" t="s">
        <v>29</v>
      </c>
      <c r="I22" s="10">
        <v>1</v>
      </c>
      <c r="J22" s="10">
        <v>1</v>
      </c>
      <c r="K22" s="10">
        <v>0</v>
      </c>
      <c r="L22" s="10">
        <f t="shared" si="1"/>
        <v>1070</v>
      </c>
      <c r="M22" s="10">
        <v>1</v>
      </c>
      <c r="N22" s="10"/>
      <c r="O22" s="10">
        <v>800</v>
      </c>
      <c r="P22" s="10">
        <v>1</v>
      </c>
      <c r="Q22" s="10"/>
      <c r="R22" s="10">
        <f t="shared" ref="R22:R25" si="5">(P22+Q22)*321</f>
        <v>321</v>
      </c>
      <c r="S22" s="10" t="s">
        <v>42</v>
      </c>
      <c r="T22" s="22"/>
      <c r="U22" s="22"/>
    </row>
    <row r="23" s="2" customFormat="1" customHeight="1" spans="1:21">
      <c r="A23" s="10">
        <v>19</v>
      </c>
      <c r="B23" s="11" t="s">
        <v>38</v>
      </c>
      <c r="C23" s="11" t="s">
        <v>80</v>
      </c>
      <c r="D23" s="12" t="s">
        <v>81</v>
      </c>
      <c r="E23" s="13">
        <v>42612</v>
      </c>
      <c r="F23" s="11" t="s">
        <v>82</v>
      </c>
      <c r="G23" s="11" t="s">
        <v>34</v>
      </c>
      <c r="H23" s="11" t="s">
        <v>44</v>
      </c>
      <c r="I23" s="10">
        <v>2</v>
      </c>
      <c r="J23" s="10">
        <v>2</v>
      </c>
      <c r="K23" s="10">
        <v>0</v>
      </c>
      <c r="L23" s="10">
        <f t="shared" si="1"/>
        <v>2140</v>
      </c>
      <c r="M23" s="10">
        <v>1</v>
      </c>
      <c r="N23" s="10"/>
      <c r="O23" s="10">
        <v>800</v>
      </c>
      <c r="P23" s="10">
        <v>1</v>
      </c>
      <c r="Q23" s="10">
        <v>1</v>
      </c>
      <c r="R23" s="10">
        <f t="shared" si="5"/>
        <v>642</v>
      </c>
      <c r="S23" s="10" t="s">
        <v>65</v>
      </c>
      <c r="T23" s="22"/>
      <c r="U23" s="22"/>
    </row>
    <row r="24" s="2" customFormat="1" customHeight="1" spans="1:21">
      <c r="A24" s="10">
        <v>20</v>
      </c>
      <c r="B24" s="11" t="s">
        <v>38</v>
      </c>
      <c r="C24" s="11" t="s">
        <v>80</v>
      </c>
      <c r="D24" s="12" t="s">
        <v>81</v>
      </c>
      <c r="E24" s="13">
        <v>42730</v>
      </c>
      <c r="F24" s="11" t="s">
        <v>83</v>
      </c>
      <c r="G24" s="11" t="s">
        <v>34</v>
      </c>
      <c r="H24" s="11" t="s">
        <v>29</v>
      </c>
      <c r="I24" s="10">
        <v>1</v>
      </c>
      <c r="J24" s="10">
        <v>1</v>
      </c>
      <c r="K24" s="10">
        <v>0</v>
      </c>
      <c r="L24" s="10">
        <f t="shared" si="1"/>
        <v>1070</v>
      </c>
      <c r="M24" s="10">
        <v>1</v>
      </c>
      <c r="N24" s="10"/>
      <c r="O24" s="10">
        <v>800</v>
      </c>
      <c r="P24" s="10"/>
      <c r="Q24" s="10"/>
      <c r="R24" s="10">
        <f t="shared" si="5"/>
        <v>0</v>
      </c>
      <c r="S24" s="10" t="s">
        <v>42</v>
      </c>
      <c r="T24" s="22"/>
      <c r="U24" s="22"/>
    </row>
    <row r="25" s="2" customFormat="1" customHeight="1" spans="1:21">
      <c r="A25" s="10">
        <v>21</v>
      </c>
      <c r="B25" s="11" t="s">
        <v>38</v>
      </c>
      <c r="C25" s="11" t="s">
        <v>84</v>
      </c>
      <c r="D25" s="12" t="s">
        <v>84</v>
      </c>
      <c r="E25" s="13">
        <v>42612</v>
      </c>
      <c r="F25" s="11" t="s">
        <v>85</v>
      </c>
      <c r="G25" s="11" t="s">
        <v>28</v>
      </c>
      <c r="H25" s="11" t="s">
        <v>29</v>
      </c>
      <c r="I25" s="10">
        <v>2</v>
      </c>
      <c r="J25" s="10">
        <v>2</v>
      </c>
      <c r="K25" s="10">
        <v>0</v>
      </c>
      <c r="L25" s="10">
        <f t="shared" si="1"/>
        <v>2140</v>
      </c>
      <c r="M25" s="10">
        <v>1</v>
      </c>
      <c r="N25" s="10"/>
      <c r="O25" s="10">
        <v>800</v>
      </c>
      <c r="P25" s="10">
        <v>2</v>
      </c>
      <c r="Q25" s="10">
        <v>1</v>
      </c>
      <c r="R25" s="10">
        <f t="shared" si="5"/>
        <v>963</v>
      </c>
      <c r="S25" s="10" t="s">
        <v>65</v>
      </c>
      <c r="T25" s="22"/>
      <c r="U25" s="22"/>
    </row>
    <row r="26" customFormat="1" customHeight="1" spans="1:16384">
      <c r="A26" s="10">
        <v>22</v>
      </c>
      <c r="B26" s="11" t="s">
        <v>38</v>
      </c>
      <c r="C26" s="11" t="s">
        <v>84</v>
      </c>
      <c r="D26" s="12" t="s">
        <v>84</v>
      </c>
      <c r="E26" s="13">
        <v>43373</v>
      </c>
      <c r="F26" s="11" t="s">
        <v>86</v>
      </c>
      <c r="G26" s="11" t="s">
        <v>34</v>
      </c>
      <c r="H26" s="11" t="s">
        <v>47</v>
      </c>
      <c r="I26" s="10">
        <v>2</v>
      </c>
      <c r="J26" s="10">
        <v>2</v>
      </c>
      <c r="K26" s="10">
        <v>0</v>
      </c>
      <c r="L26" s="10">
        <f t="shared" si="1"/>
        <v>2140</v>
      </c>
      <c r="M26" s="10">
        <v>1</v>
      </c>
      <c r="N26" s="10"/>
      <c r="O26" s="10">
        <v>800</v>
      </c>
      <c r="P26" s="10">
        <v>2</v>
      </c>
      <c r="Q26" s="10">
        <v>1</v>
      </c>
      <c r="R26" s="10">
        <v>963</v>
      </c>
      <c r="S26" s="10" t="s">
        <v>51</v>
      </c>
      <c r="T26" s="22"/>
      <c r="U26" s="2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2" customFormat="1" customHeight="1" spans="1:21">
      <c r="A27" s="10">
        <v>23</v>
      </c>
      <c r="B27" s="11" t="s">
        <v>38</v>
      </c>
      <c r="C27" s="11" t="s">
        <v>87</v>
      </c>
      <c r="D27" s="12" t="s">
        <v>87</v>
      </c>
      <c r="E27" s="13">
        <v>42612</v>
      </c>
      <c r="F27" s="11" t="s">
        <v>88</v>
      </c>
      <c r="G27" s="11" t="s">
        <v>34</v>
      </c>
      <c r="H27" s="11" t="s">
        <v>29</v>
      </c>
      <c r="I27" s="10">
        <v>2</v>
      </c>
      <c r="J27" s="10">
        <v>2</v>
      </c>
      <c r="K27" s="10">
        <v>0</v>
      </c>
      <c r="L27" s="10">
        <f t="shared" si="1"/>
        <v>2140</v>
      </c>
      <c r="M27" s="10">
        <v>1</v>
      </c>
      <c r="N27" s="10"/>
      <c r="O27" s="10">
        <v>800</v>
      </c>
      <c r="P27" s="10">
        <v>1</v>
      </c>
      <c r="Q27" s="10">
        <v>1</v>
      </c>
      <c r="R27" s="10">
        <f t="shared" ref="R27:R35" si="6">(P27+Q27)*321</f>
        <v>642</v>
      </c>
      <c r="S27" s="10" t="s">
        <v>65</v>
      </c>
      <c r="T27" s="22"/>
      <c r="U27" s="22"/>
    </row>
    <row r="28" s="2" customFormat="1" customHeight="1" spans="1:21">
      <c r="A28" s="10">
        <v>24</v>
      </c>
      <c r="B28" s="11" t="s">
        <v>38</v>
      </c>
      <c r="C28" s="11" t="s">
        <v>87</v>
      </c>
      <c r="D28" s="12" t="s">
        <v>87</v>
      </c>
      <c r="E28" s="13">
        <v>42123</v>
      </c>
      <c r="F28" s="11" t="s">
        <v>89</v>
      </c>
      <c r="G28" s="11" t="s">
        <v>28</v>
      </c>
      <c r="H28" s="11" t="s">
        <v>29</v>
      </c>
      <c r="I28" s="10">
        <v>3</v>
      </c>
      <c r="J28" s="10">
        <v>3</v>
      </c>
      <c r="K28" s="10">
        <v>566</v>
      </c>
      <c r="L28" s="10">
        <f t="shared" si="1"/>
        <v>1512</v>
      </c>
      <c r="M28" s="10">
        <v>1</v>
      </c>
      <c r="N28" s="10"/>
      <c r="O28" s="10">
        <v>800</v>
      </c>
      <c r="P28" s="10"/>
      <c r="Q28" s="10"/>
      <c r="R28" s="10">
        <f t="shared" si="6"/>
        <v>0</v>
      </c>
      <c r="S28" s="10" t="s">
        <v>78</v>
      </c>
      <c r="T28" s="22"/>
      <c r="U28" s="22"/>
    </row>
    <row r="29" s="2" customFormat="1" customHeight="1" spans="1:21">
      <c r="A29" s="10">
        <v>25</v>
      </c>
      <c r="B29" s="11" t="s">
        <v>38</v>
      </c>
      <c r="C29" s="11" t="s">
        <v>87</v>
      </c>
      <c r="D29" s="12" t="s">
        <v>87</v>
      </c>
      <c r="E29" s="13">
        <v>42212</v>
      </c>
      <c r="F29" s="11" t="s">
        <v>90</v>
      </c>
      <c r="G29" s="11" t="s">
        <v>28</v>
      </c>
      <c r="H29" s="11" t="s">
        <v>29</v>
      </c>
      <c r="I29" s="10">
        <v>5</v>
      </c>
      <c r="J29" s="10">
        <v>3</v>
      </c>
      <c r="K29" s="10">
        <v>649</v>
      </c>
      <c r="L29" s="10">
        <f t="shared" si="1"/>
        <v>1263</v>
      </c>
      <c r="M29" s="10">
        <v>1</v>
      </c>
      <c r="N29" s="10"/>
      <c r="O29" s="10">
        <v>800</v>
      </c>
      <c r="P29" s="10">
        <v>2</v>
      </c>
      <c r="Q29" s="10">
        <v>0</v>
      </c>
      <c r="R29" s="10">
        <f t="shared" si="6"/>
        <v>642</v>
      </c>
      <c r="S29" s="10" t="s">
        <v>62</v>
      </c>
      <c r="T29" s="22"/>
      <c r="U29" s="22"/>
    </row>
    <row r="30" s="2" customFormat="1" customHeight="1" spans="1:21">
      <c r="A30" s="10">
        <v>26</v>
      </c>
      <c r="B30" s="11" t="s">
        <v>38</v>
      </c>
      <c r="C30" s="11" t="s">
        <v>87</v>
      </c>
      <c r="D30" s="12" t="s">
        <v>87</v>
      </c>
      <c r="E30" s="13">
        <v>42517</v>
      </c>
      <c r="F30" s="11" t="s">
        <v>91</v>
      </c>
      <c r="G30" s="11" t="s">
        <v>28</v>
      </c>
      <c r="H30" s="11" t="s">
        <v>29</v>
      </c>
      <c r="I30" s="10">
        <v>1</v>
      </c>
      <c r="J30" s="10">
        <v>1</v>
      </c>
      <c r="K30" s="10">
        <v>0</v>
      </c>
      <c r="L30" s="10">
        <f t="shared" si="1"/>
        <v>1070</v>
      </c>
      <c r="M30" s="10"/>
      <c r="N30" s="10"/>
      <c r="O30" s="10"/>
      <c r="P30" s="10"/>
      <c r="Q30" s="10"/>
      <c r="R30" s="10">
        <f t="shared" si="6"/>
        <v>0</v>
      </c>
      <c r="S30" s="10" t="s">
        <v>92</v>
      </c>
      <c r="T30" s="22"/>
      <c r="U30" s="22"/>
    </row>
    <row r="31" customFormat="1" customHeight="1" spans="1:16384">
      <c r="A31" s="10">
        <v>27</v>
      </c>
      <c r="B31" s="11" t="s">
        <v>38</v>
      </c>
      <c r="C31" s="11" t="s">
        <v>87</v>
      </c>
      <c r="D31" s="12" t="s">
        <v>87</v>
      </c>
      <c r="E31" s="13">
        <v>42548</v>
      </c>
      <c r="F31" s="11" t="s">
        <v>93</v>
      </c>
      <c r="G31" s="11" t="s">
        <v>28</v>
      </c>
      <c r="H31" s="11" t="s">
        <v>29</v>
      </c>
      <c r="I31" s="10">
        <v>4</v>
      </c>
      <c r="J31" s="10">
        <v>4</v>
      </c>
      <c r="K31" s="10">
        <v>0</v>
      </c>
      <c r="L31" s="10">
        <f t="shared" si="1"/>
        <v>4280</v>
      </c>
      <c r="M31" s="10">
        <v>1</v>
      </c>
      <c r="N31" s="10"/>
      <c r="O31" s="10">
        <v>800</v>
      </c>
      <c r="P31" s="10">
        <v>2</v>
      </c>
      <c r="Q31" s="10"/>
      <c r="R31" s="10">
        <f t="shared" si="6"/>
        <v>642</v>
      </c>
      <c r="S31" s="23" t="s">
        <v>94</v>
      </c>
      <c r="T31" s="22"/>
      <c r="U31" s="2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2" customFormat="1" customHeight="1" spans="1:21">
      <c r="A32" s="10">
        <v>28</v>
      </c>
      <c r="B32" s="11" t="s">
        <v>38</v>
      </c>
      <c r="C32" s="11" t="s">
        <v>87</v>
      </c>
      <c r="D32" s="12" t="s">
        <v>87</v>
      </c>
      <c r="E32" s="13">
        <v>42548</v>
      </c>
      <c r="F32" s="11" t="s">
        <v>95</v>
      </c>
      <c r="G32" s="11" t="s">
        <v>34</v>
      </c>
      <c r="H32" s="11" t="s">
        <v>29</v>
      </c>
      <c r="I32" s="10">
        <v>3</v>
      </c>
      <c r="J32" s="10">
        <v>3</v>
      </c>
      <c r="K32" s="10">
        <v>0</v>
      </c>
      <c r="L32" s="10">
        <f t="shared" si="1"/>
        <v>3210</v>
      </c>
      <c r="M32" s="10">
        <v>1</v>
      </c>
      <c r="N32" s="10"/>
      <c r="O32" s="10">
        <v>800</v>
      </c>
      <c r="P32" s="10">
        <v>1</v>
      </c>
      <c r="Q32" s="10"/>
      <c r="R32" s="10">
        <f t="shared" si="6"/>
        <v>321</v>
      </c>
      <c r="S32" s="10" t="s">
        <v>96</v>
      </c>
      <c r="T32" s="22"/>
      <c r="U32" s="22"/>
    </row>
    <row r="33" s="2" customFormat="1" customHeight="1" spans="1:21">
      <c r="A33" s="10">
        <v>29</v>
      </c>
      <c r="B33" s="11" t="s">
        <v>38</v>
      </c>
      <c r="C33" s="11" t="s">
        <v>87</v>
      </c>
      <c r="D33" s="12" t="s">
        <v>87</v>
      </c>
      <c r="E33" s="13">
        <v>42578</v>
      </c>
      <c r="F33" s="11" t="s">
        <v>97</v>
      </c>
      <c r="G33" s="11" t="s">
        <v>28</v>
      </c>
      <c r="H33" s="11" t="s">
        <v>29</v>
      </c>
      <c r="I33" s="10">
        <v>2</v>
      </c>
      <c r="J33" s="10">
        <v>2</v>
      </c>
      <c r="K33" s="10">
        <v>0</v>
      </c>
      <c r="L33" s="10">
        <f t="shared" si="1"/>
        <v>2140</v>
      </c>
      <c r="M33" s="10">
        <v>1</v>
      </c>
      <c r="N33" s="10"/>
      <c r="O33" s="10">
        <v>800</v>
      </c>
      <c r="P33" s="10">
        <v>1</v>
      </c>
      <c r="Q33" s="10">
        <v>1</v>
      </c>
      <c r="R33" s="10">
        <f t="shared" si="6"/>
        <v>642</v>
      </c>
      <c r="S33" s="10" t="s">
        <v>62</v>
      </c>
      <c r="T33" s="22"/>
      <c r="U33" s="22"/>
    </row>
    <row r="34" s="2" customFormat="1" customHeight="1" spans="1:21">
      <c r="A34" s="10">
        <v>30</v>
      </c>
      <c r="B34" s="11" t="s">
        <v>38</v>
      </c>
      <c r="C34" s="11" t="s">
        <v>87</v>
      </c>
      <c r="D34" s="12" t="s">
        <v>87</v>
      </c>
      <c r="E34" s="13">
        <v>42670</v>
      </c>
      <c r="F34" s="11" t="s">
        <v>98</v>
      </c>
      <c r="G34" s="11" t="s">
        <v>28</v>
      </c>
      <c r="H34" s="11" t="s">
        <v>29</v>
      </c>
      <c r="I34" s="10">
        <v>4</v>
      </c>
      <c r="J34" s="10">
        <v>3</v>
      </c>
      <c r="K34" s="10">
        <v>550</v>
      </c>
      <c r="L34" s="10">
        <f t="shared" si="1"/>
        <v>1560</v>
      </c>
      <c r="M34" s="10"/>
      <c r="N34" s="10">
        <v>1</v>
      </c>
      <c r="O34" s="10">
        <v>600</v>
      </c>
      <c r="P34" s="10">
        <v>1</v>
      </c>
      <c r="Q34" s="10"/>
      <c r="R34" s="10">
        <f t="shared" si="6"/>
        <v>321</v>
      </c>
      <c r="S34" s="10" t="s">
        <v>99</v>
      </c>
      <c r="T34" s="22"/>
      <c r="U34" s="22"/>
    </row>
    <row r="35" customFormat="1" customHeight="1" spans="1:16384">
      <c r="A35" s="10">
        <v>31</v>
      </c>
      <c r="B35" s="11" t="s">
        <v>38</v>
      </c>
      <c r="C35" s="11" t="s">
        <v>87</v>
      </c>
      <c r="D35" s="12" t="s">
        <v>87</v>
      </c>
      <c r="E35" s="13">
        <v>42882</v>
      </c>
      <c r="F35" s="11" t="s">
        <v>100</v>
      </c>
      <c r="G35" s="11" t="s">
        <v>28</v>
      </c>
      <c r="H35" s="11" t="s">
        <v>29</v>
      </c>
      <c r="I35" s="10">
        <v>1</v>
      </c>
      <c r="J35" s="10">
        <v>1</v>
      </c>
      <c r="K35" s="10">
        <v>0</v>
      </c>
      <c r="L35" s="10">
        <f t="shared" si="1"/>
        <v>1070</v>
      </c>
      <c r="M35" s="10">
        <v>1</v>
      </c>
      <c r="N35" s="10"/>
      <c r="O35" s="10">
        <v>800</v>
      </c>
      <c r="P35" s="10">
        <v>1</v>
      </c>
      <c r="Q35" s="10"/>
      <c r="R35" s="10">
        <f t="shared" si="6"/>
        <v>321</v>
      </c>
      <c r="S35" s="10" t="s">
        <v>101</v>
      </c>
      <c r="T35" s="22"/>
      <c r="U35" s="2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  <c r="XFD35" s="2"/>
    </row>
    <row r="36" customFormat="1" customHeight="1" spans="1:16384">
      <c r="A36" s="10">
        <v>32</v>
      </c>
      <c r="B36" s="11" t="s">
        <v>38</v>
      </c>
      <c r="C36" s="11" t="s">
        <v>87</v>
      </c>
      <c r="D36" s="12" t="s">
        <v>87</v>
      </c>
      <c r="E36" s="13">
        <v>42913</v>
      </c>
      <c r="F36" s="11" t="s">
        <v>102</v>
      </c>
      <c r="G36" s="11" t="s">
        <v>28</v>
      </c>
      <c r="H36" s="11" t="s">
        <v>29</v>
      </c>
      <c r="I36" s="10">
        <v>1</v>
      </c>
      <c r="J36" s="10">
        <v>1</v>
      </c>
      <c r="K36" s="10">
        <v>0</v>
      </c>
      <c r="L36" s="10">
        <f t="shared" si="1"/>
        <v>1070</v>
      </c>
      <c r="M36" s="10"/>
      <c r="N36" s="10"/>
      <c r="O36" s="10"/>
      <c r="P36" s="10"/>
      <c r="Q36" s="10"/>
      <c r="R36" s="10"/>
      <c r="S36" s="10" t="s">
        <v>103</v>
      </c>
      <c r="T36" s="22"/>
      <c r="U36" s="2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  <c r="XFD36" s="2"/>
    </row>
    <row r="37" s="2" customFormat="1" customHeight="1" spans="1:21">
      <c r="A37" s="10">
        <v>33</v>
      </c>
      <c r="B37" s="11" t="s">
        <v>38</v>
      </c>
      <c r="C37" s="11" t="s">
        <v>87</v>
      </c>
      <c r="D37" s="12" t="s">
        <v>87</v>
      </c>
      <c r="E37" s="13">
        <v>43035</v>
      </c>
      <c r="F37" s="11" t="s">
        <v>104</v>
      </c>
      <c r="G37" s="11" t="s">
        <v>28</v>
      </c>
      <c r="H37" s="11" t="s">
        <v>29</v>
      </c>
      <c r="I37" s="10">
        <v>2</v>
      </c>
      <c r="J37" s="10">
        <v>2</v>
      </c>
      <c r="K37" s="10">
        <v>0</v>
      </c>
      <c r="L37" s="10">
        <f t="shared" si="1"/>
        <v>2140</v>
      </c>
      <c r="M37" s="10">
        <v>1</v>
      </c>
      <c r="N37" s="10"/>
      <c r="O37" s="10">
        <v>800</v>
      </c>
      <c r="P37" s="10">
        <v>1</v>
      </c>
      <c r="Q37" s="10">
        <v>1</v>
      </c>
      <c r="R37" s="10">
        <f t="shared" ref="R37:R39" si="7">(P37+Q37)*321</f>
        <v>642</v>
      </c>
      <c r="S37" s="10" t="s">
        <v>99</v>
      </c>
      <c r="T37" s="22"/>
      <c r="U37" s="22"/>
    </row>
    <row r="38" s="2" customFormat="1" customHeight="1" spans="1:21">
      <c r="A38" s="10">
        <v>34</v>
      </c>
      <c r="B38" s="11" t="s">
        <v>38</v>
      </c>
      <c r="C38" s="11" t="s">
        <v>87</v>
      </c>
      <c r="D38" s="12" t="s">
        <v>87</v>
      </c>
      <c r="E38" s="13">
        <v>43035</v>
      </c>
      <c r="F38" s="11" t="s">
        <v>105</v>
      </c>
      <c r="G38" s="11" t="s">
        <v>28</v>
      </c>
      <c r="H38" s="11" t="s">
        <v>29</v>
      </c>
      <c r="I38" s="10">
        <v>2</v>
      </c>
      <c r="J38" s="10">
        <v>2</v>
      </c>
      <c r="K38" s="10">
        <v>0</v>
      </c>
      <c r="L38" s="10">
        <f t="shared" si="1"/>
        <v>2140</v>
      </c>
      <c r="M38" s="10">
        <v>1</v>
      </c>
      <c r="N38" s="10"/>
      <c r="O38" s="10">
        <v>800</v>
      </c>
      <c r="P38" s="10">
        <v>1</v>
      </c>
      <c r="Q38" s="10">
        <v>1</v>
      </c>
      <c r="R38" s="10">
        <f t="shared" si="7"/>
        <v>642</v>
      </c>
      <c r="S38" s="10" t="s">
        <v>99</v>
      </c>
      <c r="T38" s="22"/>
      <c r="U38" s="22"/>
    </row>
    <row r="39" customFormat="1" customHeight="1" spans="1:16384">
      <c r="A39" s="10">
        <v>35</v>
      </c>
      <c r="B39" s="11" t="s">
        <v>38</v>
      </c>
      <c r="C39" s="11" t="s">
        <v>87</v>
      </c>
      <c r="D39" s="12" t="s">
        <v>87</v>
      </c>
      <c r="E39" s="13">
        <v>43186</v>
      </c>
      <c r="F39" s="11" t="s">
        <v>106</v>
      </c>
      <c r="G39" s="11" t="s">
        <v>34</v>
      </c>
      <c r="H39" s="11" t="s">
        <v>47</v>
      </c>
      <c r="I39" s="10">
        <v>3</v>
      </c>
      <c r="J39" s="10">
        <v>3</v>
      </c>
      <c r="K39" s="10">
        <v>568</v>
      </c>
      <c r="L39" s="10">
        <f t="shared" si="1"/>
        <v>1506</v>
      </c>
      <c r="M39" s="10">
        <v>1</v>
      </c>
      <c r="N39" s="10"/>
      <c r="O39" s="10">
        <v>800</v>
      </c>
      <c r="P39" s="10">
        <v>2</v>
      </c>
      <c r="Q39" s="10"/>
      <c r="R39" s="10">
        <f t="shared" si="7"/>
        <v>642</v>
      </c>
      <c r="S39" s="10" t="s">
        <v>107</v>
      </c>
      <c r="T39" s="22"/>
      <c r="U39" s="2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  <c r="XFD39" s="2"/>
    </row>
    <row r="40" customFormat="1" customHeight="1" spans="1:16384">
      <c r="A40" s="10">
        <v>36</v>
      </c>
      <c r="B40" s="11" t="s">
        <v>38</v>
      </c>
      <c r="C40" s="11" t="s">
        <v>87</v>
      </c>
      <c r="D40" s="12" t="s">
        <v>87</v>
      </c>
      <c r="E40" s="13">
        <v>43247</v>
      </c>
      <c r="F40" s="11" t="s">
        <v>108</v>
      </c>
      <c r="G40" s="11" t="s">
        <v>28</v>
      </c>
      <c r="H40" s="11" t="s">
        <v>47</v>
      </c>
      <c r="I40" s="10">
        <v>1</v>
      </c>
      <c r="J40" s="10">
        <v>1</v>
      </c>
      <c r="K40" s="10">
        <v>0</v>
      </c>
      <c r="L40" s="10">
        <f t="shared" si="1"/>
        <v>1070</v>
      </c>
      <c r="M40" s="10"/>
      <c r="N40" s="10"/>
      <c r="O40" s="10"/>
      <c r="P40" s="10"/>
      <c r="Q40" s="10"/>
      <c r="R40" s="10"/>
      <c r="S40" s="10" t="s">
        <v>109</v>
      </c>
      <c r="T40" s="22"/>
      <c r="U40" s="2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  <c r="XFD40" s="2"/>
    </row>
    <row r="41" customFormat="1" customHeight="1" spans="1:16384">
      <c r="A41" s="10">
        <v>37</v>
      </c>
      <c r="B41" s="11" t="s">
        <v>38</v>
      </c>
      <c r="C41" s="11" t="s">
        <v>87</v>
      </c>
      <c r="D41" s="12" t="s">
        <v>87</v>
      </c>
      <c r="E41" s="13">
        <v>43400</v>
      </c>
      <c r="F41" s="11" t="s">
        <v>110</v>
      </c>
      <c r="G41" s="11" t="s">
        <v>28</v>
      </c>
      <c r="H41" s="11" t="s">
        <v>47</v>
      </c>
      <c r="I41" s="10">
        <v>2</v>
      </c>
      <c r="J41" s="10">
        <v>2</v>
      </c>
      <c r="K41" s="10">
        <v>432</v>
      </c>
      <c r="L41" s="10">
        <f t="shared" si="1"/>
        <v>1276</v>
      </c>
      <c r="M41" s="10">
        <v>1</v>
      </c>
      <c r="N41" s="10"/>
      <c r="O41" s="10">
        <v>800</v>
      </c>
      <c r="P41" s="10">
        <v>1</v>
      </c>
      <c r="Q41" s="10">
        <v>1</v>
      </c>
      <c r="R41" s="10">
        <f t="shared" ref="R41:R46" si="8">(P41+Q41)*321</f>
        <v>642</v>
      </c>
      <c r="S41" s="10" t="s">
        <v>111</v>
      </c>
      <c r="T41" s="22"/>
      <c r="U41" s="2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  <c r="XFD41" s="2"/>
    </row>
    <row r="42" s="2" customFormat="1" customHeight="1" spans="1:21">
      <c r="A42" s="10">
        <v>38</v>
      </c>
      <c r="B42" s="11" t="s">
        <v>38</v>
      </c>
      <c r="C42" s="11" t="s">
        <v>87</v>
      </c>
      <c r="D42" s="12" t="s">
        <v>87</v>
      </c>
      <c r="E42" s="13">
        <v>43400</v>
      </c>
      <c r="F42" s="11" t="s">
        <v>112</v>
      </c>
      <c r="G42" s="11" t="s">
        <v>34</v>
      </c>
      <c r="H42" s="11" t="s">
        <v>47</v>
      </c>
      <c r="I42" s="10">
        <v>1</v>
      </c>
      <c r="J42" s="10">
        <v>1</v>
      </c>
      <c r="K42" s="10">
        <v>0</v>
      </c>
      <c r="L42" s="10">
        <f t="shared" si="1"/>
        <v>1070</v>
      </c>
      <c r="M42" s="10">
        <v>1</v>
      </c>
      <c r="N42" s="10"/>
      <c r="O42" s="10">
        <v>800</v>
      </c>
      <c r="P42" s="10">
        <v>1</v>
      </c>
      <c r="Q42" s="10"/>
      <c r="R42" s="10">
        <f t="shared" si="8"/>
        <v>321</v>
      </c>
      <c r="S42" s="10" t="s">
        <v>111</v>
      </c>
      <c r="T42" s="22"/>
      <c r="U42" s="22"/>
    </row>
    <row r="43" s="2" customFormat="1" customHeight="1" spans="1:21">
      <c r="A43" s="10">
        <v>39</v>
      </c>
      <c r="B43" s="11" t="s">
        <v>38</v>
      </c>
      <c r="C43" s="11" t="s">
        <v>87</v>
      </c>
      <c r="D43" s="12" t="s">
        <v>87</v>
      </c>
      <c r="E43" s="13">
        <v>43431</v>
      </c>
      <c r="F43" s="11" t="s">
        <v>113</v>
      </c>
      <c r="G43" s="11" t="s">
        <v>34</v>
      </c>
      <c r="H43" s="11" t="s">
        <v>47</v>
      </c>
      <c r="I43" s="10">
        <v>3</v>
      </c>
      <c r="J43" s="10">
        <v>3</v>
      </c>
      <c r="K43" s="10">
        <v>0</v>
      </c>
      <c r="L43" s="10">
        <f t="shared" si="1"/>
        <v>3210</v>
      </c>
      <c r="M43" s="10">
        <v>1</v>
      </c>
      <c r="N43" s="10"/>
      <c r="O43" s="10">
        <v>800</v>
      </c>
      <c r="P43" s="10">
        <v>2</v>
      </c>
      <c r="Q43" s="10"/>
      <c r="R43" s="10">
        <f t="shared" si="8"/>
        <v>642</v>
      </c>
      <c r="S43" s="10" t="s">
        <v>114</v>
      </c>
      <c r="T43" s="22"/>
      <c r="U43" s="22"/>
    </row>
    <row r="44" s="2" customFormat="1" customHeight="1" spans="1:21">
      <c r="A44" s="10">
        <v>40</v>
      </c>
      <c r="B44" s="11" t="s">
        <v>38</v>
      </c>
      <c r="C44" s="11" t="s">
        <v>87</v>
      </c>
      <c r="D44" s="12" t="s">
        <v>87</v>
      </c>
      <c r="E44" s="13">
        <v>43431</v>
      </c>
      <c r="F44" s="11" t="s">
        <v>115</v>
      </c>
      <c r="G44" s="11" t="s">
        <v>28</v>
      </c>
      <c r="H44" s="11" t="s">
        <v>47</v>
      </c>
      <c r="I44" s="10">
        <v>3</v>
      </c>
      <c r="J44" s="10">
        <v>3</v>
      </c>
      <c r="K44" s="10">
        <v>289</v>
      </c>
      <c r="L44" s="10">
        <f t="shared" si="1"/>
        <v>2343</v>
      </c>
      <c r="M44" s="10">
        <v>1</v>
      </c>
      <c r="N44" s="10"/>
      <c r="O44" s="10">
        <v>800</v>
      </c>
      <c r="P44" s="10">
        <v>1</v>
      </c>
      <c r="Q44" s="10"/>
      <c r="R44" s="10">
        <f t="shared" si="8"/>
        <v>321</v>
      </c>
      <c r="S44" s="10" t="s">
        <v>114</v>
      </c>
      <c r="T44" s="22"/>
      <c r="U44" s="22"/>
    </row>
    <row r="45" s="2" customFormat="1" customHeight="1" spans="1:21">
      <c r="A45" s="10">
        <v>41</v>
      </c>
      <c r="B45" s="11" t="s">
        <v>38</v>
      </c>
      <c r="C45" s="11" t="s">
        <v>87</v>
      </c>
      <c r="D45" s="12" t="s">
        <v>87</v>
      </c>
      <c r="E45" s="13">
        <v>43461</v>
      </c>
      <c r="F45" s="11" t="s">
        <v>116</v>
      </c>
      <c r="G45" s="11" t="s">
        <v>28</v>
      </c>
      <c r="H45" s="11" t="s">
        <v>47</v>
      </c>
      <c r="I45" s="10">
        <v>2</v>
      </c>
      <c r="J45" s="10">
        <v>2</v>
      </c>
      <c r="K45" s="10">
        <v>432</v>
      </c>
      <c r="L45" s="10">
        <f t="shared" si="1"/>
        <v>1276</v>
      </c>
      <c r="M45" s="10">
        <v>1</v>
      </c>
      <c r="N45" s="10"/>
      <c r="O45" s="10">
        <v>800</v>
      </c>
      <c r="P45" s="10">
        <v>2</v>
      </c>
      <c r="Q45" s="10"/>
      <c r="R45" s="10">
        <f t="shared" si="8"/>
        <v>642</v>
      </c>
      <c r="S45" s="10" t="s">
        <v>117</v>
      </c>
      <c r="T45" s="22"/>
      <c r="U45" s="22"/>
    </row>
    <row r="46" s="2" customFormat="1" customHeight="1" spans="1:21">
      <c r="A46" s="10">
        <v>42</v>
      </c>
      <c r="B46" s="11" t="s">
        <v>38</v>
      </c>
      <c r="C46" s="11" t="s">
        <v>87</v>
      </c>
      <c r="D46" s="12" t="s">
        <v>87</v>
      </c>
      <c r="E46" s="13">
        <v>43492</v>
      </c>
      <c r="F46" s="11" t="s">
        <v>118</v>
      </c>
      <c r="G46" s="11" t="s">
        <v>28</v>
      </c>
      <c r="H46" s="11" t="s">
        <v>47</v>
      </c>
      <c r="I46" s="10">
        <v>1</v>
      </c>
      <c r="J46" s="10">
        <v>1</v>
      </c>
      <c r="K46" s="10">
        <v>0</v>
      </c>
      <c r="L46" s="10">
        <f t="shared" si="1"/>
        <v>1070</v>
      </c>
      <c r="M46" s="10"/>
      <c r="N46" s="10"/>
      <c r="O46" s="10"/>
      <c r="P46" s="10"/>
      <c r="Q46" s="10"/>
      <c r="R46" s="10">
        <f t="shared" si="8"/>
        <v>0</v>
      </c>
      <c r="S46" s="10" t="s">
        <v>119</v>
      </c>
      <c r="T46" s="22"/>
      <c r="U46" s="22"/>
    </row>
    <row r="47" customFormat="1" customHeight="1" spans="1:16384">
      <c r="A47" s="14" t="s">
        <v>120</v>
      </c>
      <c r="B47" s="15"/>
      <c r="C47" s="15"/>
      <c r="D47" s="15"/>
      <c r="E47" s="15"/>
      <c r="F47" s="15"/>
      <c r="G47" s="15"/>
      <c r="H47" s="16"/>
      <c r="I47" s="10">
        <f t="shared" ref="I47:R47" si="9">SUM(I7:I46)</f>
        <v>89</v>
      </c>
      <c r="J47" s="10">
        <f t="shared" si="9"/>
        <v>84</v>
      </c>
      <c r="K47" s="10" t="s">
        <v>37</v>
      </c>
      <c r="L47" s="10">
        <f t="shared" si="9"/>
        <v>70396</v>
      </c>
      <c r="M47" s="10">
        <f t="shared" si="9"/>
        <v>34</v>
      </c>
      <c r="N47" s="10">
        <f t="shared" si="9"/>
        <v>1</v>
      </c>
      <c r="O47" s="10">
        <f t="shared" si="9"/>
        <v>27800</v>
      </c>
      <c r="P47" s="10">
        <f t="shared" si="9"/>
        <v>44</v>
      </c>
      <c r="Q47" s="10">
        <f t="shared" si="9"/>
        <v>14</v>
      </c>
      <c r="R47" s="10">
        <f t="shared" si="9"/>
        <v>18618</v>
      </c>
      <c r="S47" s="10"/>
      <c r="T47" s="10"/>
      <c r="U47" s="10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  <c r="XFD47" s="2"/>
    </row>
    <row r="48" s="2" customFormat="1" customHeight="1" spans="1:21">
      <c r="A48" s="10">
        <v>42</v>
      </c>
      <c r="B48" s="11" t="s">
        <v>121</v>
      </c>
      <c r="C48" s="11" t="s">
        <v>122</v>
      </c>
      <c r="D48" s="11" t="s">
        <v>123</v>
      </c>
      <c r="E48" s="13">
        <v>42333</v>
      </c>
      <c r="F48" s="11" t="s">
        <v>124</v>
      </c>
      <c r="G48" s="11" t="s">
        <v>34</v>
      </c>
      <c r="H48" s="11" t="s">
        <v>29</v>
      </c>
      <c r="I48" s="10">
        <v>2</v>
      </c>
      <c r="J48" s="10">
        <v>2</v>
      </c>
      <c r="K48" s="10">
        <v>0</v>
      </c>
      <c r="L48" s="10">
        <f t="shared" ref="L48:L81" si="10">(1070-K48)*J48</f>
        <v>2140</v>
      </c>
      <c r="M48" s="10">
        <v>1</v>
      </c>
      <c r="N48" s="10"/>
      <c r="O48" s="10">
        <v>800</v>
      </c>
      <c r="P48" s="10">
        <v>2</v>
      </c>
      <c r="Q48" s="10">
        <v>1</v>
      </c>
      <c r="R48" s="10">
        <f t="shared" ref="R48:R81" si="11">(P48+Q48)*321</f>
        <v>963</v>
      </c>
      <c r="S48" s="10" t="s">
        <v>30</v>
      </c>
      <c r="T48" s="22"/>
      <c r="U48" s="22"/>
    </row>
    <row r="49" customFormat="1" customHeight="1" spans="1:16384">
      <c r="A49" s="10">
        <v>43</v>
      </c>
      <c r="B49" s="11" t="s">
        <v>121</v>
      </c>
      <c r="C49" s="11" t="s">
        <v>122</v>
      </c>
      <c r="D49" s="11" t="s">
        <v>123</v>
      </c>
      <c r="E49" s="10" t="s">
        <v>125</v>
      </c>
      <c r="F49" s="11" t="s">
        <v>126</v>
      </c>
      <c r="G49" s="11" t="s">
        <v>28</v>
      </c>
      <c r="H49" s="11" t="s">
        <v>29</v>
      </c>
      <c r="I49" s="10">
        <v>2</v>
      </c>
      <c r="J49" s="10">
        <v>2</v>
      </c>
      <c r="K49" s="10">
        <v>0</v>
      </c>
      <c r="L49" s="10">
        <f t="shared" si="10"/>
        <v>2140</v>
      </c>
      <c r="M49" s="10">
        <v>1</v>
      </c>
      <c r="N49" s="10"/>
      <c r="O49" s="10">
        <v>800</v>
      </c>
      <c r="P49" s="10">
        <v>1</v>
      </c>
      <c r="Q49" s="10">
        <v>1</v>
      </c>
      <c r="R49" s="10">
        <f t="shared" si="11"/>
        <v>642</v>
      </c>
      <c r="S49" s="10" t="s">
        <v>127</v>
      </c>
      <c r="T49" s="22"/>
      <c r="U49" s="2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  <c r="XFD49" s="2"/>
    </row>
    <row r="50" s="2" customFormat="1" customHeight="1" spans="1:21">
      <c r="A50" s="10">
        <v>44</v>
      </c>
      <c r="B50" s="11" t="s">
        <v>121</v>
      </c>
      <c r="C50" s="11" t="s">
        <v>122</v>
      </c>
      <c r="D50" s="11" t="s">
        <v>123</v>
      </c>
      <c r="E50" s="13">
        <v>42333</v>
      </c>
      <c r="F50" s="11" t="s">
        <v>128</v>
      </c>
      <c r="G50" s="11" t="s">
        <v>28</v>
      </c>
      <c r="H50" s="11" t="s">
        <v>29</v>
      </c>
      <c r="I50" s="10">
        <v>1</v>
      </c>
      <c r="J50" s="10">
        <v>1</v>
      </c>
      <c r="K50" s="10">
        <v>0</v>
      </c>
      <c r="L50" s="10">
        <f t="shared" si="10"/>
        <v>1070</v>
      </c>
      <c r="M50" s="10">
        <v>1</v>
      </c>
      <c r="N50" s="10"/>
      <c r="O50" s="10">
        <v>800</v>
      </c>
      <c r="P50" s="10">
        <v>1</v>
      </c>
      <c r="Q50" s="10"/>
      <c r="R50" s="10">
        <f t="shared" si="11"/>
        <v>321</v>
      </c>
      <c r="S50" s="10" t="s">
        <v>30</v>
      </c>
      <c r="T50" s="22"/>
      <c r="U50" s="22"/>
    </row>
    <row r="51" s="2" customFormat="1" customHeight="1" spans="1:21">
      <c r="A51" s="10">
        <v>45</v>
      </c>
      <c r="B51" s="11" t="s">
        <v>121</v>
      </c>
      <c r="C51" s="11" t="s">
        <v>122</v>
      </c>
      <c r="D51" s="11" t="s">
        <v>123</v>
      </c>
      <c r="E51" s="13">
        <v>42349</v>
      </c>
      <c r="F51" s="11" t="s">
        <v>129</v>
      </c>
      <c r="G51" s="11" t="s">
        <v>34</v>
      </c>
      <c r="H51" s="11" t="s">
        <v>29</v>
      </c>
      <c r="I51" s="10">
        <v>2</v>
      </c>
      <c r="J51" s="10">
        <v>2</v>
      </c>
      <c r="K51" s="10">
        <v>0</v>
      </c>
      <c r="L51" s="10">
        <f t="shared" si="10"/>
        <v>2140</v>
      </c>
      <c r="M51" s="10">
        <v>1</v>
      </c>
      <c r="N51" s="10"/>
      <c r="O51" s="10">
        <v>800</v>
      </c>
      <c r="P51" s="10">
        <v>2</v>
      </c>
      <c r="Q51" s="10">
        <v>1</v>
      </c>
      <c r="R51" s="10">
        <f t="shared" si="11"/>
        <v>963</v>
      </c>
      <c r="S51" s="10" t="s">
        <v>130</v>
      </c>
      <c r="T51" s="22"/>
      <c r="U51" s="22"/>
    </row>
    <row r="52" s="2" customFormat="1" customHeight="1" spans="1:21">
      <c r="A52" s="10">
        <v>46</v>
      </c>
      <c r="B52" s="11" t="s">
        <v>121</v>
      </c>
      <c r="C52" s="11" t="s">
        <v>122</v>
      </c>
      <c r="D52" s="11" t="s">
        <v>123</v>
      </c>
      <c r="E52" s="10" t="s">
        <v>131</v>
      </c>
      <c r="F52" s="11" t="s">
        <v>132</v>
      </c>
      <c r="G52" s="11" t="s">
        <v>34</v>
      </c>
      <c r="H52" s="11" t="s">
        <v>29</v>
      </c>
      <c r="I52" s="10">
        <v>4</v>
      </c>
      <c r="J52" s="10">
        <v>4</v>
      </c>
      <c r="K52" s="10">
        <v>0</v>
      </c>
      <c r="L52" s="10">
        <f t="shared" si="10"/>
        <v>4280</v>
      </c>
      <c r="M52" s="10">
        <v>1</v>
      </c>
      <c r="N52" s="10"/>
      <c r="O52" s="10">
        <v>800</v>
      </c>
      <c r="P52" s="10">
        <v>3</v>
      </c>
      <c r="Q52" s="10"/>
      <c r="R52" s="10">
        <f t="shared" si="11"/>
        <v>963</v>
      </c>
      <c r="S52" s="10" t="s">
        <v>96</v>
      </c>
      <c r="T52" s="22"/>
      <c r="U52" s="22"/>
    </row>
    <row r="53" s="2" customFormat="1" customHeight="1" spans="1:21">
      <c r="A53" s="10">
        <v>47</v>
      </c>
      <c r="B53" s="11" t="s">
        <v>121</v>
      </c>
      <c r="C53" s="11" t="s">
        <v>133</v>
      </c>
      <c r="D53" s="11" t="s">
        <v>134</v>
      </c>
      <c r="E53" s="13">
        <v>42333</v>
      </c>
      <c r="F53" s="11" t="s">
        <v>135</v>
      </c>
      <c r="G53" s="11" t="s">
        <v>34</v>
      </c>
      <c r="H53" s="11" t="s">
        <v>44</v>
      </c>
      <c r="I53" s="10">
        <v>4</v>
      </c>
      <c r="J53" s="10">
        <v>3</v>
      </c>
      <c r="K53" s="10">
        <v>625</v>
      </c>
      <c r="L53" s="10">
        <f t="shared" si="10"/>
        <v>1335</v>
      </c>
      <c r="M53" s="10">
        <v>1</v>
      </c>
      <c r="N53" s="10" t="s">
        <v>56</v>
      </c>
      <c r="O53" s="10">
        <v>800</v>
      </c>
      <c r="P53" s="10">
        <v>2</v>
      </c>
      <c r="Q53" s="10"/>
      <c r="R53" s="10">
        <f t="shared" si="11"/>
        <v>642</v>
      </c>
      <c r="S53" s="10" t="s">
        <v>30</v>
      </c>
      <c r="T53" s="22"/>
      <c r="U53" s="22"/>
    </row>
    <row r="54" s="2" customFormat="1" customHeight="1" spans="1:21">
      <c r="A54" s="10">
        <v>48</v>
      </c>
      <c r="B54" s="11" t="s">
        <v>121</v>
      </c>
      <c r="C54" s="11" t="s">
        <v>133</v>
      </c>
      <c r="D54" s="11" t="s">
        <v>134</v>
      </c>
      <c r="E54" s="13">
        <v>42333</v>
      </c>
      <c r="F54" s="11" t="s">
        <v>136</v>
      </c>
      <c r="G54" s="11" t="s">
        <v>34</v>
      </c>
      <c r="H54" s="11" t="s">
        <v>137</v>
      </c>
      <c r="I54" s="10">
        <v>4</v>
      </c>
      <c r="J54" s="10">
        <v>4</v>
      </c>
      <c r="K54" s="10">
        <v>972</v>
      </c>
      <c r="L54" s="10">
        <f t="shared" si="10"/>
        <v>392</v>
      </c>
      <c r="M54" s="10">
        <v>1</v>
      </c>
      <c r="N54" s="10"/>
      <c r="O54" s="10">
        <v>800</v>
      </c>
      <c r="P54" s="10">
        <v>1</v>
      </c>
      <c r="Q54" s="10">
        <v>1</v>
      </c>
      <c r="R54" s="10">
        <f t="shared" si="11"/>
        <v>642</v>
      </c>
      <c r="S54" s="10" t="s">
        <v>51</v>
      </c>
      <c r="T54" s="22"/>
      <c r="U54" s="22"/>
    </row>
    <row r="55" s="2" customFormat="1" customHeight="1" spans="1:21">
      <c r="A55" s="10">
        <v>49</v>
      </c>
      <c r="B55" s="11" t="s">
        <v>121</v>
      </c>
      <c r="C55" s="11" t="s">
        <v>133</v>
      </c>
      <c r="D55" s="11" t="s">
        <v>134</v>
      </c>
      <c r="E55" s="13">
        <v>42699</v>
      </c>
      <c r="F55" s="11" t="s">
        <v>138</v>
      </c>
      <c r="G55" s="11" t="s">
        <v>28</v>
      </c>
      <c r="H55" s="11" t="s">
        <v>29</v>
      </c>
      <c r="I55" s="10">
        <v>1</v>
      </c>
      <c r="J55" s="10">
        <v>1</v>
      </c>
      <c r="K55" s="10">
        <v>0</v>
      </c>
      <c r="L55" s="10">
        <f t="shared" si="10"/>
        <v>1070</v>
      </c>
      <c r="M55" s="10"/>
      <c r="N55" s="10">
        <v>1</v>
      </c>
      <c r="O55" s="10">
        <v>600</v>
      </c>
      <c r="P55" s="10">
        <v>1</v>
      </c>
      <c r="Q55" s="10"/>
      <c r="R55" s="10">
        <f t="shared" si="11"/>
        <v>321</v>
      </c>
      <c r="S55" s="10" t="s">
        <v>30</v>
      </c>
      <c r="T55" s="22"/>
      <c r="U55" s="22"/>
    </row>
    <row r="56" customFormat="1" customHeight="1" spans="1:16384">
      <c r="A56" s="10">
        <v>50</v>
      </c>
      <c r="B56" s="11" t="s">
        <v>121</v>
      </c>
      <c r="C56" s="11" t="s">
        <v>133</v>
      </c>
      <c r="D56" s="11" t="s">
        <v>134</v>
      </c>
      <c r="E56" s="13">
        <v>42850</v>
      </c>
      <c r="F56" s="11" t="s">
        <v>139</v>
      </c>
      <c r="G56" s="11" t="s">
        <v>34</v>
      </c>
      <c r="H56" s="11" t="s">
        <v>29</v>
      </c>
      <c r="I56" s="10">
        <v>2</v>
      </c>
      <c r="J56" s="10">
        <v>1</v>
      </c>
      <c r="K56" s="10">
        <v>350</v>
      </c>
      <c r="L56" s="10">
        <f t="shared" si="10"/>
        <v>720</v>
      </c>
      <c r="M56" s="10">
        <v>1</v>
      </c>
      <c r="N56" s="10"/>
      <c r="O56" s="10">
        <v>800</v>
      </c>
      <c r="P56" s="10">
        <v>1</v>
      </c>
      <c r="Q56" s="10">
        <v>1</v>
      </c>
      <c r="R56" s="10">
        <f t="shared" si="11"/>
        <v>642</v>
      </c>
      <c r="S56" s="10" t="s">
        <v>35</v>
      </c>
      <c r="T56" s="22"/>
      <c r="U56" s="2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  <c r="XFC56" s="2"/>
      <c r="XFD56" s="2"/>
    </row>
    <row r="57" customFormat="1" customHeight="1" spans="1:16384">
      <c r="A57" s="10">
        <v>51</v>
      </c>
      <c r="B57" s="11" t="s">
        <v>121</v>
      </c>
      <c r="C57" s="11" t="s">
        <v>133</v>
      </c>
      <c r="D57" s="11" t="s">
        <v>134</v>
      </c>
      <c r="E57" s="13">
        <v>43035</v>
      </c>
      <c r="F57" s="11" t="s">
        <v>140</v>
      </c>
      <c r="G57" s="11" t="s">
        <v>28</v>
      </c>
      <c r="H57" s="11" t="s">
        <v>137</v>
      </c>
      <c r="I57" s="10">
        <v>3</v>
      </c>
      <c r="J57" s="10">
        <v>3</v>
      </c>
      <c r="K57" s="10">
        <v>667</v>
      </c>
      <c r="L57" s="10">
        <f t="shared" si="10"/>
        <v>1209</v>
      </c>
      <c r="M57" s="10">
        <v>1</v>
      </c>
      <c r="N57" s="10"/>
      <c r="O57" s="10">
        <v>800</v>
      </c>
      <c r="P57" s="10">
        <v>2</v>
      </c>
      <c r="Q57" s="10"/>
      <c r="R57" s="10">
        <f t="shared" si="11"/>
        <v>642</v>
      </c>
      <c r="S57" s="10" t="s">
        <v>141</v>
      </c>
      <c r="T57" s="22"/>
      <c r="U57" s="2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  <c r="XFD57" s="2"/>
    </row>
    <row r="58" s="3" customFormat="1" customHeight="1" spans="1:16380">
      <c r="A58" s="10">
        <v>52</v>
      </c>
      <c r="B58" s="11" t="s">
        <v>121</v>
      </c>
      <c r="C58" s="11" t="s">
        <v>133</v>
      </c>
      <c r="D58" s="11" t="s">
        <v>134</v>
      </c>
      <c r="E58" s="13">
        <v>43431</v>
      </c>
      <c r="F58" s="11" t="s">
        <v>142</v>
      </c>
      <c r="G58" s="11" t="s">
        <v>34</v>
      </c>
      <c r="H58" s="11" t="s">
        <v>47</v>
      </c>
      <c r="I58" s="10">
        <v>4</v>
      </c>
      <c r="J58" s="10">
        <v>4</v>
      </c>
      <c r="K58" s="10">
        <v>500</v>
      </c>
      <c r="L58" s="10">
        <f t="shared" si="10"/>
        <v>2280</v>
      </c>
      <c r="M58" s="10">
        <v>1</v>
      </c>
      <c r="N58" s="10"/>
      <c r="O58" s="10">
        <v>800</v>
      </c>
      <c r="P58" s="10">
        <v>3</v>
      </c>
      <c r="Q58" s="10"/>
      <c r="R58" s="10">
        <f t="shared" si="11"/>
        <v>963</v>
      </c>
      <c r="S58" s="10" t="s">
        <v>114</v>
      </c>
      <c r="T58" s="22"/>
      <c r="U58" s="2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="2" customFormat="1" customHeight="1" spans="1:21">
      <c r="A59" s="10">
        <v>53</v>
      </c>
      <c r="B59" s="11" t="s">
        <v>121</v>
      </c>
      <c r="C59" s="11" t="s">
        <v>143</v>
      </c>
      <c r="D59" s="11" t="s">
        <v>144</v>
      </c>
      <c r="E59" s="13">
        <v>42333</v>
      </c>
      <c r="F59" s="11" t="s">
        <v>145</v>
      </c>
      <c r="G59" s="11" t="s">
        <v>28</v>
      </c>
      <c r="H59" s="11" t="s">
        <v>29</v>
      </c>
      <c r="I59" s="10">
        <v>1</v>
      </c>
      <c r="J59" s="10">
        <v>1</v>
      </c>
      <c r="K59" s="10">
        <v>0</v>
      </c>
      <c r="L59" s="10">
        <f t="shared" si="10"/>
        <v>1070</v>
      </c>
      <c r="M59" s="10">
        <v>1</v>
      </c>
      <c r="N59" s="10"/>
      <c r="O59" s="10">
        <v>800</v>
      </c>
      <c r="P59" s="10">
        <v>1</v>
      </c>
      <c r="Q59" s="10"/>
      <c r="R59" s="10">
        <f t="shared" si="11"/>
        <v>321</v>
      </c>
      <c r="S59" s="10" t="s">
        <v>30</v>
      </c>
      <c r="T59" s="22"/>
      <c r="U59" s="22"/>
    </row>
    <row r="60" s="2" customFormat="1" customHeight="1" spans="1:21">
      <c r="A60" s="10">
        <v>54</v>
      </c>
      <c r="B60" s="11" t="s">
        <v>121</v>
      </c>
      <c r="C60" s="11" t="s">
        <v>143</v>
      </c>
      <c r="D60" s="11" t="s">
        <v>144</v>
      </c>
      <c r="E60" s="13">
        <v>42609</v>
      </c>
      <c r="F60" s="11" t="s">
        <v>146</v>
      </c>
      <c r="G60" s="11" t="s">
        <v>28</v>
      </c>
      <c r="H60" s="11" t="s">
        <v>29</v>
      </c>
      <c r="I60" s="10">
        <v>3</v>
      </c>
      <c r="J60" s="10">
        <v>3</v>
      </c>
      <c r="K60" s="10">
        <v>0</v>
      </c>
      <c r="L60" s="10">
        <f t="shared" si="10"/>
        <v>3210</v>
      </c>
      <c r="M60" s="10">
        <v>1</v>
      </c>
      <c r="N60" s="10"/>
      <c r="O60" s="10">
        <v>800</v>
      </c>
      <c r="P60" s="10">
        <v>2</v>
      </c>
      <c r="Q60" s="10"/>
      <c r="R60" s="10">
        <f t="shared" si="11"/>
        <v>642</v>
      </c>
      <c r="S60" s="10" t="s">
        <v>65</v>
      </c>
      <c r="T60" s="22"/>
      <c r="U60" s="22"/>
    </row>
    <row r="61" customFormat="1" customHeight="1" spans="1:16384">
      <c r="A61" s="10">
        <v>55</v>
      </c>
      <c r="B61" s="11" t="s">
        <v>121</v>
      </c>
      <c r="C61" s="11" t="s">
        <v>143</v>
      </c>
      <c r="D61" s="11" t="s">
        <v>147</v>
      </c>
      <c r="E61" s="10" t="s">
        <v>131</v>
      </c>
      <c r="F61" s="11" t="s">
        <v>148</v>
      </c>
      <c r="G61" s="11" t="s">
        <v>34</v>
      </c>
      <c r="H61" s="11" t="s">
        <v>29</v>
      </c>
      <c r="I61" s="10">
        <v>3</v>
      </c>
      <c r="J61" s="10">
        <v>2</v>
      </c>
      <c r="K61" s="10">
        <v>500</v>
      </c>
      <c r="L61" s="10">
        <f t="shared" si="10"/>
        <v>1140</v>
      </c>
      <c r="M61" s="10"/>
      <c r="N61" s="10">
        <v>1</v>
      </c>
      <c r="O61" s="10">
        <v>600</v>
      </c>
      <c r="P61" s="10">
        <v>1</v>
      </c>
      <c r="Q61" s="10"/>
      <c r="R61" s="10">
        <f t="shared" si="11"/>
        <v>321</v>
      </c>
      <c r="S61" s="10" t="s">
        <v>96</v>
      </c>
      <c r="T61" s="22"/>
      <c r="U61" s="2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  <c r="XFC61" s="2"/>
      <c r="XFD61" s="2"/>
    </row>
    <row r="62" s="2" customFormat="1" customHeight="1" spans="1:21">
      <c r="A62" s="10">
        <v>56</v>
      </c>
      <c r="B62" s="11" t="s">
        <v>121</v>
      </c>
      <c r="C62" s="11" t="s">
        <v>143</v>
      </c>
      <c r="D62" s="11" t="s">
        <v>149</v>
      </c>
      <c r="E62" s="10" t="s">
        <v>150</v>
      </c>
      <c r="F62" s="11" t="s">
        <v>151</v>
      </c>
      <c r="G62" s="11" t="s">
        <v>34</v>
      </c>
      <c r="H62" s="11" t="s">
        <v>29</v>
      </c>
      <c r="I62" s="10">
        <v>3</v>
      </c>
      <c r="J62" s="10">
        <v>3</v>
      </c>
      <c r="K62" s="10">
        <v>200</v>
      </c>
      <c r="L62" s="10">
        <f t="shared" si="10"/>
        <v>2610</v>
      </c>
      <c r="M62" s="10">
        <v>1</v>
      </c>
      <c r="N62" s="10"/>
      <c r="O62" s="10">
        <v>800</v>
      </c>
      <c r="P62" s="10">
        <v>2</v>
      </c>
      <c r="Q62" s="10">
        <v>1</v>
      </c>
      <c r="R62" s="10">
        <f t="shared" si="11"/>
        <v>963</v>
      </c>
      <c r="S62" s="10" t="s">
        <v>127</v>
      </c>
      <c r="T62" s="22"/>
      <c r="U62" s="22"/>
    </row>
    <row r="63" s="2" customFormat="1" customHeight="1" spans="1:21">
      <c r="A63" s="10">
        <v>57</v>
      </c>
      <c r="B63" s="11" t="s">
        <v>121</v>
      </c>
      <c r="C63" s="11" t="s">
        <v>143</v>
      </c>
      <c r="D63" s="11" t="s">
        <v>149</v>
      </c>
      <c r="E63" s="13">
        <v>42289</v>
      </c>
      <c r="F63" s="11" t="s">
        <v>152</v>
      </c>
      <c r="G63" s="11" t="s">
        <v>34</v>
      </c>
      <c r="H63" s="11" t="s">
        <v>29</v>
      </c>
      <c r="I63" s="10">
        <v>4</v>
      </c>
      <c r="J63" s="10">
        <v>4</v>
      </c>
      <c r="K63" s="10">
        <v>525</v>
      </c>
      <c r="L63" s="10">
        <f t="shared" si="10"/>
        <v>2180</v>
      </c>
      <c r="M63" s="10">
        <v>1</v>
      </c>
      <c r="N63" s="10"/>
      <c r="O63" s="10">
        <v>800</v>
      </c>
      <c r="P63" s="10">
        <v>2</v>
      </c>
      <c r="Q63" s="10"/>
      <c r="R63" s="10">
        <f t="shared" si="11"/>
        <v>642</v>
      </c>
      <c r="S63" s="10" t="s">
        <v>99</v>
      </c>
      <c r="T63" s="22"/>
      <c r="U63" s="22"/>
    </row>
    <row r="64" customFormat="1" customHeight="1" spans="1:16384">
      <c r="A64" s="10">
        <v>58</v>
      </c>
      <c r="B64" s="12" t="s">
        <v>121</v>
      </c>
      <c r="C64" s="12" t="s">
        <v>143</v>
      </c>
      <c r="D64" s="11" t="s">
        <v>149</v>
      </c>
      <c r="E64" s="13">
        <v>42481</v>
      </c>
      <c r="F64" s="17" t="s">
        <v>153</v>
      </c>
      <c r="G64" s="18" t="s">
        <v>34</v>
      </c>
      <c r="H64" s="11" t="s">
        <v>29</v>
      </c>
      <c r="I64" s="10">
        <v>4</v>
      </c>
      <c r="J64" s="10">
        <v>4</v>
      </c>
      <c r="K64" s="10">
        <v>725</v>
      </c>
      <c r="L64" s="10">
        <f t="shared" si="10"/>
        <v>1380</v>
      </c>
      <c r="M64" s="10">
        <v>1</v>
      </c>
      <c r="N64" s="10"/>
      <c r="O64" s="10">
        <v>800</v>
      </c>
      <c r="P64" s="10">
        <v>2</v>
      </c>
      <c r="Q64" s="10">
        <v>1</v>
      </c>
      <c r="R64" s="10">
        <f t="shared" si="11"/>
        <v>963</v>
      </c>
      <c r="S64" s="10" t="s">
        <v>78</v>
      </c>
      <c r="T64" s="22"/>
      <c r="U64" s="2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  <c r="XFD64" s="2"/>
    </row>
    <row r="65" customFormat="1" customHeight="1" spans="1:16384">
      <c r="A65" s="10">
        <v>59</v>
      </c>
      <c r="B65" s="11" t="s">
        <v>121</v>
      </c>
      <c r="C65" s="11" t="s">
        <v>143</v>
      </c>
      <c r="D65" s="11" t="s">
        <v>149</v>
      </c>
      <c r="E65" s="13">
        <v>42549</v>
      </c>
      <c r="F65" s="11" t="s">
        <v>154</v>
      </c>
      <c r="G65" s="11" t="s">
        <v>34</v>
      </c>
      <c r="H65" s="11" t="s">
        <v>29</v>
      </c>
      <c r="I65" s="10">
        <v>1</v>
      </c>
      <c r="J65" s="10">
        <v>1</v>
      </c>
      <c r="K65" s="10">
        <v>920</v>
      </c>
      <c r="L65" s="10">
        <f t="shared" si="10"/>
        <v>150</v>
      </c>
      <c r="M65" s="10">
        <v>1</v>
      </c>
      <c r="N65" s="10"/>
      <c r="O65" s="10">
        <v>800</v>
      </c>
      <c r="P65" s="10">
        <v>1</v>
      </c>
      <c r="Q65" s="10"/>
      <c r="R65" s="10">
        <f t="shared" si="11"/>
        <v>321</v>
      </c>
      <c r="S65" s="10" t="s">
        <v>96</v>
      </c>
      <c r="T65" s="22"/>
      <c r="U65" s="2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="2" customFormat="1" customHeight="1" spans="1:21">
      <c r="A66" s="10">
        <v>60</v>
      </c>
      <c r="B66" s="11" t="s">
        <v>121</v>
      </c>
      <c r="C66" s="11" t="s">
        <v>143</v>
      </c>
      <c r="D66" s="12" t="s">
        <v>149</v>
      </c>
      <c r="E66" s="13">
        <v>42877</v>
      </c>
      <c r="F66" s="11" t="s">
        <v>155</v>
      </c>
      <c r="G66" s="11" t="s">
        <v>34</v>
      </c>
      <c r="H66" s="11" t="s">
        <v>29</v>
      </c>
      <c r="I66" s="10">
        <v>4</v>
      </c>
      <c r="J66" s="10">
        <v>4</v>
      </c>
      <c r="K66" s="10">
        <v>800</v>
      </c>
      <c r="L66" s="10">
        <f t="shared" si="10"/>
        <v>1080</v>
      </c>
      <c r="M66" s="10">
        <v>1</v>
      </c>
      <c r="N66" s="10"/>
      <c r="O66" s="10">
        <v>800</v>
      </c>
      <c r="P66" s="10">
        <v>2</v>
      </c>
      <c r="Q66" s="10">
        <v>1</v>
      </c>
      <c r="R66" s="10">
        <f t="shared" si="11"/>
        <v>963</v>
      </c>
      <c r="S66" s="10" t="s">
        <v>156</v>
      </c>
      <c r="T66" s="22"/>
      <c r="U66" s="22"/>
    </row>
    <row r="67" s="2" customFormat="1" customHeight="1" spans="1:21">
      <c r="A67" s="10">
        <v>61</v>
      </c>
      <c r="B67" s="11" t="s">
        <v>121</v>
      </c>
      <c r="C67" s="11" t="s">
        <v>143</v>
      </c>
      <c r="D67" s="12" t="s">
        <v>149</v>
      </c>
      <c r="E67" s="13">
        <v>43365</v>
      </c>
      <c r="F67" s="11" t="s">
        <v>157</v>
      </c>
      <c r="G67" s="11" t="s">
        <v>28</v>
      </c>
      <c r="H67" s="11" t="s">
        <v>47</v>
      </c>
      <c r="I67" s="10">
        <v>3</v>
      </c>
      <c r="J67" s="10">
        <v>2</v>
      </c>
      <c r="K67" s="10">
        <v>933</v>
      </c>
      <c r="L67" s="10">
        <f t="shared" si="10"/>
        <v>274</v>
      </c>
      <c r="M67" s="10">
        <v>1</v>
      </c>
      <c r="N67" s="10"/>
      <c r="O67" s="10">
        <v>800</v>
      </c>
      <c r="P67" s="10">
        <v>2</v>
      </c>
      <c r="Q67" s="10">
        <v>0</v>
      </c>
      <c r="R67" s="10">
        <f t="shared" si="11"/>
        <v>642</v>
      </c>
      <c r="S67" s="10" t="s">
        <v>51</v>
      </c>
      <c r="T67" s="22"/>
      <c r="U67" s="22"/>
    </row>
    <row r="68" s="2" customFormat="1" customHeight="1" spans="1:21">
      <c r="A68" s="10">
        <v>62</v>
      </c>
      <c r="B68" s="11" t="s">
        <v>121</v>
      </c>
      <c r="C68" s="11" t="s">
        <v>143</v>
      </c>
      <c r="D68" s="12" t="s">
        <v>149</v>
      </c>
      <c r="E68" s="13">
        <v>43426</v>
      </c>
      <c r="F68" s="11" t="s">
        <v>158</v>
      </c>
      <c r="G68" s="11" t="s">
        <v>34</v>
      </c>
      <c r="H68" s="11" t="s">
        <v>47</v>
      </c>
      <c r="I68" s="10">
        <v>3</v>
      </c>
      <c r="J68" s="10">
        <v>3</v>
      </c>
      <c r="K68" s="10">
        <v>283</v>
      </c>
      <c r="L68" s="10">
        <f t="shared" si="10"/>
        <v>2361</v>
      </c>
      <c r="M68" s="10">
        <v>1</v>
      </c>
      <c r="N68" s="10"/>
      <c r="O68" s="10">
        <v>800</v>
      </c>
      <c r="P68" s="10">
        <v>3</v>
      </c>
      <c r="Q68" s="10">
        <v>1</v>
      </c>
      <c r="R68" s="10">
        <f t="shared" si="11"/>
        <v>1284</v>
      </c>
      <c r="S68" s="10" t="s">
        <v>114</v>
      </c>
      <c r="T68" s="22"/>
      <c r="U68" s="22"/>
    </row>
    <row r="69" s="2" customFormat="1" customHeight="1" spans="1:21">
      <c r="A69" s="10">
        <v>63</v>
      </c>
      <c r="B69" s="11" t="s">
        <v>121</v>
      </c>
      <c r="C69" s="11" t="s">
        <v>159</v>
      </c>
      <c r="D69" s="11" t="s">
        <v>160</v>
      </c>
      <c r="E69" s="13">
        <v>42333</v>
      </c>
      <c r="F69" s="11" t="s">
        <v>161</v>
      </c>
      <c r="G69" s="11" t="s">
        <v>28</v>
      </c>
      <c r="H69" s="11" t="s">
        <v>29</v>
      </c>
      <c r="I69" s="10">
        <v>1</v>
      </c>
      <c r="J69" s="10">
        <v>1</v>
      </c>
      <c r="K69" s="10">
        <v>0</v>
      </c>
      <c r="L69" s="10">
        <f t="shared" si="10"/>
        <v>1070</v>
      </c>
      <c r="M69" s="10">
        <v>1</v>
      </c>
      <c r="N69" s="10"/>
      <c r="O69" s="10">
        <v>800</v>
      </c>
      <c r="P69" s="10">
        <v>1</v>
      </c>
      <c r="Q69" s="10"/>
      <c r="R69" s="10">
        <f t="shared" si="11"/>
        <v>321</v>
      </c>
      <c r="S69" s="10" t="s">
        <v>30</v>
      </c>
      <c r="T69" s="22"/>
      <c r="U69" s="22"/>
    </row>
    <row r="70" s="2" customFormat="1" customHeight="1" spans="1:21">
      <c r="A70" s="10">
        <v>64</v>
      </c>
      <c r="B70" s="11" t="s">
        <v>121</v>
      </c>
      <c r="C70" s="11" t="s">
        <v>159</v>
      </c>
      <c r="D70" s="11" t="s">
        <v>160</v>
      </c>
      <c r="E70" s="13">
        <v>43258</v>
      </c>
      <c r="F70" s="11" t="s">
        <v>162</v>
      </c>
      <c r="G70" s="11" t="s">
        <v>28</v>
      </c>
      <c r="H70" s="11" t="s">
        <v>47</v>
      </c>
      <c r="I70" s="10">
        <v>3</v>
      </c>
      <c r="J70" s="10">
        <v>3</v>
      </c>
      <c r="K70" s="10">
        <v>1033</v>
      </c>
      <c r="L70" s="10">
        <f t="shared" si="10"/>
        <v>111</v>
      </c>
      <c r="M70" s="10">
        <v>1</v>
      </c>
      <c r="N70" s="10"/>
      <c r="O70" s="10">
        <v>800</v>
      </c>
      <c r="P70" s="10">
        <v>1</v>
      </c>
      <c r="Q70" s="10"/>
      <c r="R70" s="10">
        <f t="shared" si="11"/>
        <v>321</v>
      </c>
      <c r="S70" s="10" t="s">
        <v>163</v>
      </c>
      <c r="T70" s="22"/>
      <c r="U70" s="22"/>
    </row>
    <row r="71" s="2" customFormat="1" customHeight="1" spans="1:21">
      <c r="A71" s="10">
        <v>65</v>
      </c>
      <c r="B71" s="11" t="s">
        <v>121</v>
      </c>
      <c r="C71" s="11" t="s">
        <v>164</v>
      </c>
      <c r="D71" s="11" t="s">
        <v>164</v>
      </c>
      <c r="E71" s="13">
        <v>43492</v>
      </c>
      <c r="F71" s="11" t="s">
        <v>165</v>
      </c>
      <c r="G71" s="11" t="s">
        <v>28</v>
      </c>
      <c r="H71" s="11" t="s">
        <v>47</v>
      </c>
      <c r="I71" s="10">
        <v>1</v>
      </c>
      <c r="J71" s="10">
        <v>1</v>
      </c>
      <c r="K71" s="10">
        <v>0</v>
      </c>
      <c r="L71" s="10">
        <f t="shared" si="10"/>
        <v>1070</v>
      </c>
      <c r="M71" s="10"/>
      <c r="N71" s="10">
        <v>1</v>
      </c>
      <c r="O71" s="10">
        <v>600</v>
      </c>
      <c r="P71" s="10"/>
      <c r="Q71" s="10"/>
      <c r="R71" s="10">
        <f t="shared" si="11"/>
        <v>0</v>
      </c>
      <c r="S71" s="10" t="s">
        <v>119</v>
      </c>
      <c r="T71" s="22"/>
      <c r="U71" s="22"/>
    </row>
    <row r="72" s="2" customFormat="1" customHeight="1" spans="1:21">
      <c r="A72" s="10">
        <v>65</v>
      </c>
      <c r="B72" s="11" t="s">
        <v>121</v>
      </c>
      <c r="C72" s="11" t="s">
        <v>164</v>
      </c>
      <c r="D72" s="11" t="s">
        <v>164</v>
      </c>
      <c r="E72" s="13">
        <v>43186</v>
      </c>
      <c r="F72" s="11" t="s">
        <v>166</v>
      </c>
      <c r="G72" s="11" t="s">
        <v>34</v>
      </c>
      <c r="H72" s="11" t="s">
        <v>47</v>
      </c>
      <c r="I72" s="10">
        <v>4</v>
      </c>
      <c r="J72" s="10">
        <v>4</v>
      </c>
      <c r="K72" s="10">
        <v>0</v>
      </c>
      <c r="L72" s="10">
        <f t="shared" si="10"/>
        <v>4280</v>
      </c>
      <c r="M72" s="10">
        <v>1</v>
      </c>
      <c r="N72" s="10"/>
      <c r="O72" s="10">
        <v>800</v>
      </c>
      <c r="P72" s="10">
        <v>3</v>
      </c>
      <c r="Q72" s="10"/>
      <c r="R72" s="10">
        <f t="shared" si="11"/>
        <v>963</v>
      </c>
      <c r="S72" s="10" t="s">
        <v>107</v>
      </c>
      <c r="T72" s="22"/>
      <c r="U72" s="22"/>
    </row>
    <row r="73" s="2" customFormat="1" customHeight="1" spans="1:21">
      <c r="A73" s="10">
        <v>66</v>
      </c>
      <c r="B73" s="11" t="s">
        <v>121</v>
      </c>
      <c r="C73" s="11" t="s">
        <v>167</v>
      </c>
      <c r="D73" s="11" t="s">
        <v>168</v>
      </c>
      <c r="E73" s="13">
        <v>42333</v>
      </c>
      <c r="F73" s="11" t="s">
        <v>169</v>
      </c>
      <c r="G73" s="11" t="s">
        <v>28</v>
      </c>
      <c r="H73" s="11" t="s">
        <v>29</v>
      </c>
      <c r="I73" s="10">
        <v>2</v>
      </c>
      <c r="J73" s="10">
        <v>2</v>
      </c>
      <c r="K73" s="10">
        <v>0</v>
      </c>
      <c r="L73" s="10">
        <f t="shared" si="10"/>
        <v>2140</v>
      </c>
      <c r="M73" s="10">
        <v>1</v>
      </c>
      <c r="N73" s="10"/>
      <c r="O73" s="10">
        <v>800</v>
      </c>
      <c r="P73" s="10">
        <v>1</v>
      </c>
      <c r="Q73" s="10">
        <v>1</v>
      </c>
      <c r="R73" s="10">
        <f t="shared" si="11"/>
        <v>642</v>
      </c>
      <c r="S73" s="10" t="s">
        <v>30</v>
      </c>
      <c r="T73" s="22"/>
      <c r="U73" s="22"/>
    </row>
    <row r="74" s="2" customFormat="1" customHeight="1" spans="1:21">
      <c r="A74" s="10">
        <v>67</v>
      </c>
      <c r="B74" s="11" t="s">
        <v>121</v>
      </c>
      <c r="C74" s="11" t="s">
        <v>167</v>
      </c>
      <c r="D74" s="11" t="s">
        <v>168</v>
      </c>
      <c r="E74" s="13">
        <v>42271</v>
      </c>
      <c r="F74" s="11" t="s">
        <v>170</v>
      </c>
      <c r="G74" s="11" t="s">
        <v>28</v>
      </c>
      <c r="H74" s="11" t="s">
        <v>29</v>
      </c>
      <c r="I74" s="10">
        <v>3</v>
      </c>
      <c r="J74" s="10">
        <v>1</v>
      </c>
      <c r="K74" s="10">
        <v>0</v>
      </c>
      <c r="L74" s="10">
        <f t="shared" si="10"/>
        <v>1070</v>
      </c>
      <c r="M74" s="10">
        <v>1</v>
      </c>
      <c r="N74" s="10"/>
      <c r="O74" s="10">
        <v>800</v>
      </c>
      <c r="P74" s="10">
        <v>1</v>
      </c>
      <c r="Q74" s="10">
        <v>1</v>
      </c>
      <c r="R74" s="10">
        <f t="shared" si="11"/>
        <v>642</v>
      </c>
      <c r="S74" s="10" t="s">
        <v>58</v>
      </c>
      <c r="T74" s="22"/>
      <c r="U74" s="22"/>
    </row>
    <row r="75" s="2" customFormat="1" customHeight="1" spans="1:21">
      <c r="A75" s="10">
        <v>68</v>
      </c>
      <c r="B75" s="11" t="s">
        <v>121</v>
      </c>
      <c r="C75" s="11" t="s">
        <v>167</v>
      </c>
      <c r="D75" s="11" t="s">
        <v>168</v>
      </c>
      <c r="E75" s="13">
        <v>42609</v>
      </c>
      <c r="F75" s="11" t="s">
        <v>171</v>
      </c>
      <c r="G75" s="11" t="s">
        <v>28</v>
      </c>
      <c r="H75" s="11" t="s">
        <v>29</v>
      </c>
      <c r="I75" s="10">
        <v>1</v>
      </c>
      <c r="J75" s="10">
        <v>1</v>
      </c>
      <c r="K75" s="10">
        <v>0</v>
      </c>
      <c r="L75" s="10">
        <f t="shared" si="10"/>
        <v>1070</v>
      </c>
      <c r="M75" s="10">
        <v>1</v>
      </c>
      <c r="N75" s="10"/>
      <c r="O75" s="10">
        <v>800</v>
      </c>
      <c r="P75" s="10">
        <v>1</v>
      </c>
      <c r="Q75" s="10"/>
      <c r="R75" s="10">
        <f t="shared" si="11"/>
        <v>321</v>
      </c>
      <c r="S75" s="10" t="s">
        <v>65</v>
      </c>
      <c r="T75" s="22"/>
      <c r="U75" s="22"/>
    </row>
    <row r="76" customFormat="1" customHeight="1" spans="1:16384">
      <c r="A76" s="10">
        <v>69</v>
      </c>
      <c r="B76" s="11" t="s">
        <v>121</v>
      </c>
      <c r="C76" s="11" t="s">
        <v>167</v>
      </c>
      <c r="D76" s="11" t="s">
        <v>168</v>
      </c>
      <c r="E76" s="10" t="s">
        <v>172</v>
      </c>
      <c r="F76" s="11" t="s">
        <v>173</v>
      </c>
      <c r="G76" s="11" t="s">
        <v>34</v>
      </c>
      <c r="H76" s="11" t="s">
        <v>29</v>
      </c>
      <c r="I76" s="10">
        <v>1</v>
      </c>
      <c r="J76" s="10">
        <v>1</v>
      </c>
      <c r="K76" s="10">
        <v>800</v>
      </c>
      <c r="L76" s="10">
        <f t="shared" si="10"/>
        <v>270</v>
      </c>
      <c r="M76" s="10">
        <v>1</v>
      </c>
      <c r="N76" s="10"/>
      <c r="O76" s="10">
        <v>800</v>
      </c>
      <c r="P76" s="10">
        <v>1</v>
      </c>
      <c r="Q76" s="10"/>
      <c r="R76" s="10">
        <f t="shared" si="11"/>
        <v>321</v>
      </c>
      <c r="S76" s="10" t="s">
        <v>174</v>
      </c>
      <c r="T76" s="22"/>
      <c r="U76" s="2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  <c r="XFD76" s="2"/>
    </row>
    <row r="77" s="2" customFormat="1" customHeight="1" spans="1:21">
      <c r="A77" s="10">
        <v>70</v>
      </c>
      <c r="B77" s="11" t="s">
        <v>121</v>
      </c>
      <c r="C77" s="11" t="s">
        <v>167</v>
      </c>
      <c r="D77" s="11" t="s">
        <v>168</v>
      </c>
      <c r="E77" s="13">
        <v>42300</v>
      </c>
      <c r="F77" s="11" t="s">
        <v>175</v>
      </c>
      <c r="G77" s="11" t="s">
        <v>28</v>
      </c>
      <c r="H77" s="11" t="s">
        <v>29</v>
      </c>
      <c r="I77" s="10">
        <v>1</v>
      </c>
      <c r="J77" s="10">
        <v>1</v>
      </c>
      <c r="K77" s="10">
        <v>0</v>
      </c>
      <c r="L77" s="10">
        <f t="shared" si="10"/>
        <v>1070</v>
      </c>
      <c r="M77" s="10">
        <v>1</v>
      </c>
      <c r="N77" s="10"/>
      <c r="O77" s="10">
        <v>800</v>
      </c>
      <c r="P77" s="10">
        <v>1</v>
      </c>
      <c r="Q77" s="10"/>
      <c r="R77" s="10">
        <f t="shared" si="11"/>
        <v>321</v>
      </c>
      <c r="S77" s="10" t="s">
        <v>99</v>
      </c>
      <c r="T77" s="22"/>
      <c r="U77" s="22"/>
    </row>
    <row r="78" s="2" customFormat="1" customHeight="1" spans="1:21">
      <c r="A78" s="10">
        <v>71</v>
      </c>
      <c r="B78" s="11" t="s">
        <v>121</v>
      </c>
      <c r="C78" s="11" t="s">
        <v>167</v>
      </c>
      <c r="D78" s="11" t="s">
        <v>168</v>
      </c>
      <c r="E78" s="10" t="s">
        <v>72</v>
      </c>
      <c r="F78" s="11" t="s">
        <v>176</v>
      </c>
      <c r="G78" s="11" t="s">
        <v>28</v>
      </c>
      <c r="H78" s="11" t="s">
        <v>29</v>
      </c>
      <c r="I78" s="10">
        <v>2</v>
      </c>
      <c r="J78" s="10">
        <v>2</v>
      </c>
      <c r="K78" s="10">
        <v>300</v>
      </c>
      <c r="L78" s="10">
        <f t="shared" si="10"/>
        <v>1540</v>
      </c>
      <c r="M78" s="10">
        <v>1</v>
      </c>
      <c r="N78" s="10"/>
      <c r="O78" s="10">
        <v>800</v>
      </c>
      <c r="P78" s="10">
        <v>1</v>
      </c>
      <c r="Q78" s="10">
        <v>1</v>
      </c>
      <c r="R78" s="10">
        <f t="shared" si="11"/>
        <v>642</v>
      </c>
      <c r="S78" s="10" t="s">
        <v>68</v>
      </c>
      <c r="T78" s="22"/>
      <c r="U78" s="22"/>
    </row>
    <row r="79" s="2" customFormat="1" customHeight="1" spans="1:21">
      <c r="A79" s="10">
        <v>72</v>
      </c>
      <c r="B79" s="11" t="s">
        <v>121</v>
      </c>
      <c r="C79" s="11" t="s">
        <v>167</v>
      </c>
      <c r="D79" s="11" t="s">
        <v>168</v>
      </c>
      <c r="E79" s="13">
        <v>42773</v>
      </c>
      <c r="F79" s="11" t="s">
        <v>177</v>
      </c>
      <c r="G79" s="11" t="s">
        <v>28</v>
      </c>
      <c r="H79" s="11" t="s">
        <v>29</v>
      </c>
      <c r="I79" s="10">
        <v>1</v>
      </c>
      <c r="J79" s="10">
        <v>1</v>
      </c>
      <c r="K79" s="10">
        <v>0</v>
      </c>
      <c r="L79" s="10">
        <f t="shared" si="10"/>
        <v>1070</v>
      </c>
      <c r="M79" s="10"/>
      <c r="N79" s="10">
        <v>1</v>
      </c>
      <c r="O79" s="10">
        <v>600</v>
      </c>
      <c r="P79" s="10"/>
      <c r="Q79" s="10"/>
      <c r="R79" s="10">
        <f t="shared" si="11"/>
        <v>0</v>
      </c>
      <c r="S79" s="10" t="s">
        <v>127</v>
      </c>
      <c r="T79" s="22"/>
      <c r="U79" s="22"/>
    </row>
    <row r="80" s="2" customFormat="1" customHeight="1" spans="1:21">
      <c r="A80" s="10">
        <v>73</v>
      </c>
      <c r="B80" s="11" t="s">
        <v>121</v>
      </c>
      <c r="C80" s="11" t="s">
        <v>167</v>
      </c>
      <c r="D80" s="11" t="s">
        <v>168</v>
      </c>
      <c r="E80" s="13">
        <v>43258</v>
      </c>
      <c r="F80" s="11" t="s">
        <v>178</v>
      </c>
      <c r="G80" s="11" t="s">
        <v>34</v>
      </c>
      <c r="H80" s="11" t="s">
        <v>47</v>
      </c>
      <c r="I80" s="10">
        <v>3</v>
      </c>
      <c r="J80" s="10">
        <v>3</v>
      </c>
      <c r="K80" s="10">
        <v>1033</v>
      </c>
      <c r="L80" s="10">
        <f t="shared" si="10"/>
        <v>111</v>
      </c>
      <c r="M80" s="10">
        <v>1</v>
      </c>
      <c r="N80" s="10"/>
      <c r="O80" s="10">
        <v>800</v>
      </c>
      <c r="P80" s="10">
        <v>1</v>
      </c>
      <c r="Q80" s="10"/>
      <c r="R80" s="10">
        <f t="shared" si="11"/>
        <v>321</v>
      </c>
      <c r="S80" s="10" t="s">
        <v>163</v>
      </c>
      <c r="T80" s="22"/>
      <c r="U80" s="22"/>
    </row>
    <row r="81" s="2" customFormat="1" customHeight="1" spans="1:21">
      <c r="A81" s="10">
        <v>74</v>
      </c>
      <c r="B81" s="11" t="s">
        <v>121</v>
      </c>
      <c r="C81" s="11" t="s">
        <v>167</v>
      </c>
      <c r="D81" s="11" t="s">
        <v>168</v>
      </c>
      <c r="E81" s="13">
        <v>43319</v>
      </c>
      <c r="F81" s="11" t="s">
        <v>179</v>
      </c>
      <c r="G81" s="11" t="s">
        <v>28</v>
      </c>
      <c r="H81" s="11" t="s">
        <v>47</v>
      </c>
      <c r="I81" s="10">
        <v>2</v>
      </c>
      <c r="J81" s="10">
        <v>2</v>
      </c>
      <c r="K81" s="10">
        <v>0</v>
      </c>
      <c r="L81" s="10">
        <f t="shared" si="10"/>
        <v>2140</v>
      </c>
      <c r="M81" s="10">
        <v>1</v>
      </c>
      <c r="N81" s="10"/>
      <c r="O81" s="10">
        <v>800</v>
      </c>
      <c r="P81" s="10">
        <v>2</v>
      </c>
      <c r="Q81" s="10">
        <v>1</v>
      </c>
      <c r="R81" s="10">
        <f t="shared" si="11"/>
        <v>963</v>
      </c>
      <c r="S81" s="10" t="s">
        <v>141</v>
      </c>
      <c r="T81" s="22"/>
      <c r="U81" s="22"/>
    </row>
    <row r="82" customFormat="1" customHeight="1" spans="1:16384">
      <c r="A82" s="14" t="s">
        <v>180</v>
      </c>
      <c r="B82" s="15"/>
      <c r="C82" s="15"/>
      <c r="D82" s="15"/>
      <c r="E82" s="15"/>
      <c r="F82" s="15"/>
      <c r="G82" s="15"/>
      <c r="H82" s="16"/>
      <c r="I82" s="10">
        <f t="shared" ref="I82:R82" si="12">SUM(I48:I81)</f>
        <v>83</v>
      </c>
      <c r="J82" s="10">
        <f t="shared" si="12"/>
        <v>77</v>
      </c>
      <c r="K82" s="10" t="s">
        <v>37</v>
      </c>
      <c r="L82" s="10">
        <f t="shared" si="12"/>
        <v>51243</v>
      </c>
      <c r="M82" s="10">
        <f t="shared" si="12"/>
        <v>30</v>
      </c>
      <c r="N82" s="10">
        <f t="shared" si="12"/>
        <v>4</v>
      </c>
      <c r="O82" s="10">
        <f t="shared" si="12"/>
        <v>26400</v>
      </c>
      <c r="P82" s="10">
        <f t="shared" si="12"/>
        <v>51</v>
      </c>
      <c r="Q82" s="10">
        <f t="shared" si="12"/>
        <v>13</v>
      </c>
      <c r="R82" s="10">
        <f t="shared" si="12"/>
        <v>20544</v>
      </c>
      <c r="S82" s="10"/>
      <c r="T82" s="10"/>
      <c r="U82" s="10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  <c r="XFD82" s="2"/>
    </row>
    <row r="83" s="2" customFormat="1" customHeight="1" spans="1:21">
      <c r="A83" s="10">
        <v>75</v>
      </c>
      <c r="B83" s="11" t="s">
        <v>181</v>
      </c>
      <c r="C83" s="11" t="s">
        <v>182</v>
      </c>
      <c r="D83" s="11" t="s">
        <v>183</v>
      </c>
      <c r="E83" s="10" t="s">
        <v>184</v>
      </c>
      <c r="F83" s="11" t="s">
        <v>185</v>
      </c>
      <c r="G83" s="11" t="s">
        <v>34</v>
      </c>
      <c r="H83" s="11" t="s">
        <v>29</v>
      </c>
      <c r="I83" s="10">
        <v>2</v>
      </c>
      <c r="J83" s="10">
        <v>2</v>
      </c>
      <c r="K83" s="10">
        <v>800</v>
      </c>
      <c r="L83" s="10">
        <f t="shared" ref="L83:L86" si="13">(1070-K83)*J83</f>
        <v>540</v>
      </c>
      <c r="M83" s="10">
        <v>1</v>
      </c>
      <c r="N83" s="10"/>
      <c r="O83" s="10">
        <v>800</v>
      </c>
      <c r="P83" s="10">
        <v>1</v>
      </c>
      <c r="Q83" s="10">
        <v>1</v>
      </c>
      <c r="R83" s="10">
        <f t="shared" ref="R83:R86" si="14">(P83+Q83)*321</f>
        <v>642</v>
      </c>
      <c r="S83" s="10" t="s">
        <v>68</v>
      </c>
      <c r="T83" s="22"/>
      <c r="U83" s="22"/>
    </row>
    <row r="84" customFormat="1" customHeight="1" spans="1:16384">
      <c r="A84" s="10">
        <v>76</v>
      </c>
      <c r="B84" s="11" t="s">
        <v>181</v>
      </c>
      <c r="C84" s="11" t="s">
        <v>182</v>
      </c>
      <c r="D84" s="11" t="s">
        <v>186</v>
      </c>
      <c r="E84" s="13">
        <v>42771</v>
      </c>
      <c r="F84" s="11" t="s">
        <v>187</v>
      </c>
      <c r="G84" s="11" t="s">
        <v>28</v>
      </c>
      <c r="H84" s="24" t="s">
        <v>29</v>
      </c>
      <c r="I84" s="10">
        <v>2</v>
      </c>
      <c r="J84" s="10">
        <v>2</v>
      </c>
      <c r="K84" s="10">
        <v>500</v>
      </c>
      <c r="L84" s="10">
        <f t="shared" si="13"/>
        <v>1140</v>
      </c>
      <c r="M84" s="10">
        <v>1</v>
      </c>
      <c r="N84" s="10"/>
      <c r="O84" s="10">
        <v>800</v>
      </c>
      <c r="P84" s="10">
        <v>1</v>
      </c>
      <c r="Q84" s="10">
        <v>1</v>
      </c>
      <c r="R84" s="10">
        <f t="shared" si="14"/>
        <v>642</v>
      </c>
      <c r="S84" s="10" t="s">
        <v>127</v>
      </c>
      <c r="T84" s="22"/>
      <c r="U84" s="2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  <c r="XFB84" s="2"/>
      <c r="XFC84" s="2"/>
      <c r="XFD84" s="2"/>
    </row>
    <row r="85" s="2" customFormat="1" customHeight="1" spans="1:21">
      <c r="A85" s="10">
        <v>77</v>
      </c>
      <c r="B85" s="11" t="s">
        <v>181</v>
      </c>
      <c r="C85" s="11" t="s">
        <v>188</v>
      </c>
      <c r="D85" s="11" t="s">
        <v>188</v>
      </c>
      <c r="E85" s="13">
        <v>42333</v>
      </c>
      <c r="F85" s="11" t="s">
        <v>189</v>
      </c>
      <c r="G85" s="11" t="s">
        <v>34</v>
      </c>
      <c r="H85" s="11" t="s">
        <v>29</v>
      </c>
      <c r="I85" s="10">
        <v>2</v>
      </c>
      <c r="J85" s="10">
        <v>2</v>
      </c>
      <c r="K85" s="10">
        <v>800</v>
      </c>
      <c r="L85" s="10">
        <f t="shared" si="13"/>
        <v>540</v>
      </c>
      <c r="M85" s="10">
        <v>1</v>
      </c>
      <c r="N85" s="10"/>
      <c r="O85" s="10">
        <v>800</v>
      </c>
      <c r="P85" s="10">
        <v>1</v>
      </c>
      <c r="Q85" s="10">
        <v>1</v>
      </c>
      <c r="R85" s="10">
        <f t="shared" si="14"/>
        <v>642</v>
      </c>
      <c r="S85" s="10" t="s">
        <v>30</v>
      </c>
      <c r="T85" s="22"/>
      <c r="U85" s="22"/>
    </row>
    <row r="86" s="2" customFormat="1" customHeight="1" spans="1:21">
      <c r="A86" s="10">
        <v>78</v>
      </c>
      <c r="B86" s="11" t="s">
        <v>181</v>
      </c>
      <c r="C86" s="11" t="s">
        <v>190</v>
      </c>
      <c r="D86" s="11" t="s">
        <v>191</v>
      </c>
      <c r="E86" s="13">
        <v>42368</v>
      </c>
      <c r="F86" s="11" t="s">
        <v>192</v>
      </c>
      <c r="G86" s="11" t="s">
        <v>34</v>
      </c>
      <c r="H86" s="11" t="s">
        <v>29</v>
      </c>
      <c r="I86" s="10">
        <v>1</v>
      </c>
      <c r="J86" s="10">
        <v>1</v>
      </c>
      <c r="K86" s="10">
        <v>200</v>
      </c>
      <c r="L86" s="10">
        <f t="shared" si="13"/>
        <v>870</v>
      </c>
      <c r="M86" s="10" t="s">
        <v>56</v>
      </c>
      <c r="N86" s="10" t="s">
        <v>56</v>
      </c>
      <c r="O86" s="10" t="s">
        <v>56</v>
      </c>
      <c r="P86" s="10"/>
      <c r="Q86" s="10"/>
      <c r="R86" s="10">
        <f t="shared" si="14"/>
        <v>0</v>
      </c>
      <c r="S86" s="10" t="s">
        <v>42</v>
      </c>
      <c r="T86" s="22"/>
      <c r="U86" s="22"/>
    </row>
    <row r="87" customFormat="1" customHeight="1" spans="1:16384">
      <c r="A87" s="14" t="s">
        <v>193</v>
      </c>
      <c r="B87" s="15"/>
      <c r="C87" s="15"/>
      <c r="D87" s="15"/>
      <c r="E87" s="15"/>
      <c r="F87" s="15"/>
      <c r="G87" s="15"/>
      <c r="H87" s="16"/>
      <c r="I87" s="10">
        <f t="shared" ref="I87:R87" si="15">SUM(I83:I86)</f>
        <v>7</v>
      </c>
      <c r="J87" s="10">
        <f t="shared" si="15"/>
        <v>7</v>
      </c>
      <c r="K87" s="10" t="s">
        <v>37</v>
      </c>
      <c r="L87" s="10">
        <f t="shared" si="15"/>
        <v>3090</v>
      </c>
      <c r="M87" s="10">
        <f t="shared" si="15"/>
        <v>3</v>
      </c>
      <c r="N87" s="10">
        <f t="shared" si="15"/>
        <v>0</v>
      </c>
      <c r="O87" s="10">
        <f t="shared" si="15"/>
        <v>2400</v>
      </c>
      <c r="P87" s="10">
        <f t="shared" si="15"/>
        <v>3</v>
      </c>
      <c r="Q87" s="10">
        <f t="shared" si="15"/>
        <v>3</v>
      </c>
      <c r="R87" s="10">
        <f t="shared" si="15"/>
        <v>1926</v>
      </c>
      <c r="S87" s="10"/>
      <c r="T87" s="10"/>
      <c r="U87" s="10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  <c r="XFC87" s="2"/>
      <c r="XFD87" s="2"/>
    </row>
    <row r="88" s="2" customFormat="1" customHeight="1" spans="1:21">
      <c r="A88" s="10">
        <v>79</v>
      </c>
      <c r="B88" s="11" t="s">
        <v>194</v>
      </c>
      <c r="C88" s="11" t="s">
        <v>195</v>
      </c>
      <c r="D88" s="11" t="s">
        <v>196</v>
      </c>
      <c r="E88" s="10" t="s">
        <v>197</v>
      </c>
      <c r="F88" s="11" t="s">
        <v>198</v>
      </c>
      <c r="G88" s="11" t="s">
        <v>34</v>
      </c>
      <c r="H88" s="11" t="s">
        <v>29</v>
      </c>
      <c r="I88" s="10">
        <v>2</v>
      </c>
      <c r="J88" s="10">
        <v>2</v>
      </c>
      <c r="K88" s="10">
        <v>250</v>
      </c>
      <c r="L88" s="10">
        <f t="shared" ref="L88:L90" si="16">(1070-K88)*J88</f>
        <v>1640</v>
      </c>
      <c r="M88" s="10">
        <v>1</v>
      </c>
      <c r="N88" s="10"/>
      <c r="O88" s="10">
        <v>800</v>
      </c>
      <c r="P88" s="10">
        <v>1</v>
      </c>
      <c r="Q88" s="10"/>
      <c r="R88" s="10">
        <f t="shared" ref="R88:R90" si="17">(P88+Q88)*321</f>
        <v>321</v>
      </c>
      <c r="S88" s="10" t="s">
        <v>174</v>
      </c>
      <c r="T88" s="22"/>
      <c r="U88" s="22"/>
    </row>
    <row r="89" s="2" customFormat="1" customHeight="1" spans="1:21">
      <c r="A89" s="10">
        <v>80</v>
      </c>
      <c r="B89" s="11" t="s">
        <v>194</v>
      </c>
      <c r="C89" s="11" t="s">
        <v>195</v>
      </c>
      <c r="D89" s="11" t="s">
        <v>199</v>
      </c>
      <c r="E89" s="13">
        <v>42350</v>
      </c>
      <c r="F89" s="11" t="s">
        <v>200</v>
      </c>
      <c r="G89" s="11" t="s">
        <v>28</v>
      </c>
      <c r="H89" s="11" t="s">
        <v>29</v>
      </c>
      <c r="I89" s="10">
        <v>1</v>
      </c>
      <c r="J89" s="10">
        <v>1</v>
      </c>
      <c r="K89" s="10">
        <v>377</v>
      </c>
      <c r="L89" s="10">
        <f t="shared" si="16"/>
        <v>693</v>
      </c>
      <c r="M89" s="10">
        <v>1</v>
      </c>
      <c r="N89" s="10"/>
      <c r="O89" s="10">
        <v>800</v>
      </c>
      <c r="P89" s="10">
        <v>1</v>
      </c>
      <c r="Q89" s="10"/>
      <c r="R89" s="10">
        <f t="shared" si="17"/>
        <v>321</v>
      </c>
      <c r="S89" s="10" t="s">
        <v>42</v>
      </c>
      <c r="T89" s="22"/>
      <c r="U89" s="22"/>
    </row>
    <row r="90" customFormat="1" customHeight="1" spans="1:16384">
      <c r="A90" s="10">
        <v>81</v>
      </c>
      <c r="B90" s="11" t="s">
        <v>194</v>
      </c>
      <c r="C90" s="11" t="s">
        <v>201</v>
      </c>
      <c r="D90" s="11" t="s">
        <v>202</v>
      </c>
      <c r="E90" s="13">
        <v>42609</v>
      </c>
      <c r="F90" s="11" t="s">
        <v>203</v>
      </c>
      <c r="G90" s="11" t="s">
        <v>28</v>
      </c>
      <c r="H90" s="11" t="s">
        <v>29</v>
      </c>
      <c r="I90" s="10">
        <v>3</v>
      </c>
      <c r="J90" s="10">
        <v>3</v>
      </c>
      <c r="K90" s="10">
        <v>0</v>
      </c>
      <c r="L90" s="10">
        <f t="shared" si="16"/>
        <v>3210</v>
      </c>
      <c r="M90" s="10">
        <v>1</v>
      </c>
      <c r="N90" s="10"/>
      <c r="O90" s="10">
        <v>800</v>
      </c>
      <c r="P90" s="10">
        <v>1</v>
      </c>
      <c r="Q90" s="10"/>
      <c r="R90" s="10">
        <f t="shared" si="17"/>
        <v>321</v>
      </c>
      <c r="S90" s="10" t="s">
        <v>204</v>
      </c>
      <c r="T90" s="22"/>
      <c r="U90" s="2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  <c r="XFB90" s="2"/>
      <c r="XFC90" s="2"/>
      <c r="XFD90" s="2"/>
    </row>
    <row r="91" s="2" customFormat="1" customHeight="1" spans="1:21">
      <c r="A91" s="14" t="s">
        <v>205</v>
      </c>
      <c r="B91" s="15"/>
      <c r="C91" s="15"/>
      <c r="D91" s="15"/>
      <c r="E91" s="15"/>
      <c r="F91" s="15"/>
      <c r="G91" s="15"/>
      <c r="H91" s="16"/>
      <c r="I91" s="10">
        <f t="shared" ref="I91:R91" si="18">SUM(I88:I90)</f>
        <v>6</v>
      </c>
      <c r="J91" s="10">
        <f t="shared" si="18"/>
        <v>6</v>
      </c>
      <c r="K91" s="10" t="s">
        <v>37</v>
      </c>
      <c r="L91" s="10">
        <f t="shared" si="18"/>
        <v>5543</v>
      </c>
      <c r="M91" s="10">
        <f t="shared" si="18"/>
        <v>3</v>
      </c>
      <c r="N91" s="10">
        <f t="shared" si="18"/>
        <v>0</v>
      </c>
      <c r="O91" s="10">
        <f t="shared" si="18"/>
        <v>2400</v>
      </c>
      <c r="P91" s="10">
        <f t="shared" si="18"/>
        <v>3</v>
      </c>
      <c r="Q91" s="10">
        <f t="shared" si="18"/>
        <v>0</v>
      </c>
      <c r="R91" s="10">
        <f t="shared" si="18"/>
        <v>963</v>
      </c>
      <c r="S91" s="10"/>
      <c r="T91" s="10"/>
      <c r="U91" s="10"/>
    </row>
    <row r="92" customFormat="1" customHeight="1" spans="1:16384">
      <c r="A92" s="10">
        <v>82</v>
      </c>
      <c r="B92" s="11" t="s">
        <v>206</v>
      </c>
      <c r="C92" s="11" t="s">
        <v>207</v>
      </c>
      <c r="D92" s="12" t="s">
        <v>207</v>
      </c>
      <c r="E92" s="13">
        <v>42271</v>
      </c>
      <c r="F92" s="11" t="s">
        <v>208</v>
      </c>
      <c r="G92" s="11" t="s">
        <v>28</v>
      </c>
      <c r="H92" s="11" t="s">
        <v>29</v>
      </c>
      <c r="I92" s="10">
        <v>1</v>
      </c>
      <c r="J92" s="10">
        <v>1</v>
      </c>
      <c r="K92" s="10">
        <v>0</v>
      </c>
      <c r="L92" s="10">
        <f t="shared" ref="L92:L103" si="19">(1070-K92)*J92</f>
        <v>1070</v>
      </c>
      <c r="M92" s="10">
        <v>1</v>
      </c>
      <c r="N92" s="10"/>
      <c r="O92" s="10">
        <v>800</v>
      </c>
      <c r="P92" s="10">
        <v>1</v>
      </c>
      <c r="Q92" s="10"/>
      <c r="R92" s="10">
        <f t="shared" ref="R92:R103" si="20">(P92+Q92)*321</f>
        <v>321</v>
      </c>
      <c r="S92" s="10" t="s">
        <v>58</v>
      </c>
      <c r="T92" s="22"/>
      <c r="U92" s="2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  <c r="XEY92" s="2"/>
      <c r="XEZ92" s="2"/>
      <c r="XFA92" s="2"/>
      <c r="XFB92" s="2"/>
      <c r="XFC92" s="2"/>
      <c r="XFD92" s="2"/>
    </row>
    <row r="93" customFormat="1" customHeight="1" spans="1:16384">
      <c r="A93" s="10">
        <v>83</v>
      </c>
      <c r="B93" s="11" t="s">
        <v>206</v>
      </c>
      <c r="C93" s="11" t="s">
        <v>209</v>
      </c>
      <c r="D93" s="12" t="s">
        <v>210</v>
      </c>
      <c r="E93" s="13">
        <v>42212</v>
      </c>
      <c r="F93" s="11" t="s">
        <v>211</v>
      </c>
      <c r="G93" s="11" t="s">
        <v>34</v>
      </c>
      <c r="H93" s="11" t="s">
        <v>29</v>
      </c>
      <c r="I93" s="10">
        <v>2</v>
      </c>
      <c r="J93" s="10">
        <v>2</v>
      </c>
      <c r="K93" s="10">
        <v>375</v>
      </c>
      <c r="L93" s="10">
        <f t="shared" si="19"/>
        <v>1390</v>
      </c>
      <c r="M93" s="10">
        <v>1</v>
      </c>
      <c r="N93" s="10"/>
      <c r="O93" s="10">
        <v>800</v>
      </c>
      <c r="P93" s="10">
        <v>1</v>
      </c>
      <c r="Q93" s="10">
        <v>1</v>
      </c>
      <c r="R93" s="10">
        <f t="shared" si="20"/>
        <v>642</v>
      </c>
      <c r="S93" s="10" t="s">
        <v>212</v>
      </c>
      <c r="T93" s="22"/>
      <c r="U93" s="2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  <c r="XEY93" s="2"/>
      <c r="XEZ93" s="2"/>
      <c r="XFA93" s="2"/>
      <c r="XFB93" s="2"/>
      <c r="XFC93" s="2"/>
      <c r="XFD93" s="2"/>
    </row>
    <row r="94" s="2" customFormat="1" customHeight="1" spans="1:21">
      <c r="A94" s="10">
        <v>84</v>
      </c>
      <c r="B94" s="11" t="s">
        <v>206</v>
      </c>
      <c r="C94" s="11" t="s">
        <v>213</v>
      </c>
      <c r="D94" s="12" t="s">
        <v>214</v>
      </c>
      <c r="E94" s="13">
        <v>42333</v>
      </c>
      <c r="F94" s="11" t="s">
        <v>215</v>
      </c>
      <c r="G94" s="11" t="s">
        <v>34</v>
      </c>
      <c r="H94" s="11" t="s">
        <v>29</v>
      </c>
      <c r="I94" s="10">
        <v>3</v>
      </c>
      <c r="J94" s="10">
        <v>3</v>
      </c>
      <c r="K94" s="10">
        <v>0</v>
      </c>
      <c r="L94" s="10">
        <f t="shared" si="19"/>
        <v>3210</v>
      </c>
      <c r="M94" s="10">
        <v>1</v>
      </c>
      <c r="N94" s="10"/>
      <c r="O94" s="10">
        <v>800</v>
      </c>
      <c r="P94" s="10">
        <v>1</v>
      </c>
      <c r="Q94" s="10"/>
      <c r="R94" s="10">
        <f t="shared" si="20"/>
        <v>321</v>
      </c>
      <c r="S94" s="10" t="s">
        <v>30</v>
      </c>
      <c r="T94" s="22"/>
      <c r="U94" s="22"/>
    </row>
    <row r="95" s="2" customFormat="1" customHeight="1" spans="1:21">
      <c r="A95" s="10">
        <v>85</v>
      </c>
      <c r="B95" s="11" t="s">
        <v>206</v>
      </c>
      <c r="C95" s="11" t="s">
        <v>213</v>
      </c>
      <c r="D95" s="12" t="s">
        <v>214</v>
      </c>
      <c r="E95" s="13">
        <v>42213</v>
      </c>
      <c r="F95" s="11" t="s">
        <v>216</v>
      </c>
      <c r="G95" s="11" t="s">
        <v>28</v>
      </c>
      <c r="H95" s="11" t="s">
        <v>29</v>
      </c>
      <c r="I95" s="10">
        <v>1</v>
      </c>
      <c r="J95" s="10">
        <v>1</v>
      </c>
      <c r="K95" s="10">
        <v>0</v>
      </c>
      <c r="L95" s="10">
        <f t="shared" si="19"/>
        <v>1070</v>
      </c>
      <c r="M95" s="10">
        <v>1</v>
      </c>
      <c r="N95" s="10"/>
      <c r="O95" s="10">
        <v>800</v>
      </c>
      <c r="P95" s="10">
        <v>1</v>
      </c>
      <c r="Q95" s="10">
        <v>1</v>
      </c>
      <c r="R95" s="10">
        <f t="shared" si="20"/>
        <v>642</v>
      </c>
      <c r="S95" s="10" t="s">
        <v>174</v>
      </c>
      <c r="T95" s="22"/>
      <c r="U95" s="22"/>
    </row>
    <row r="96" s="2" customFormat="1" customHeight="1" spans="1:21">
      <c r="A96" s="10">
        <v>86</v>
      </c>
      <c r="B96" s="11" t="s">
        <v>206</v>
      </c>
      <c r="C96" s="11" t="s">
        <v>217</v>
      </c>
      <c r="D96" s="12" t="s">
        <v>218</v>
      </c>
      <c r="E96" s="13">
        <v>43308</v>
      </c>
      <c r="F96" s="11" t="s">
        <v>219</v>
      </c>
      <c r="G96" s="11" t="s">
        <v>28</v>
      </c>
      <c r="H96" s="11" t="s">
        <v>220</v>
      </c>
      <c r="I96" s="10">
        <v>2</v>
      </c>
      <c r="J96" s="10">
        <v>2</v>
      </c>
      <c r="K96" s="10">
        <v>0</v>
      </c>
      <c r="L96" s="10">
        <f t="shared" si="19"/>
        <v>2140</v>
      </c>
      <c r="M96" s="10">
        <v>1</v>
      </c>
      <c r="N96" s="10"/>
      <c r="O96" s="10">
        <v>800</v>
      </c>
      <c r="P96" s="10">
        <v>1</v>
      </c>
      <c r="Q96" s="10">
        <v>1</v>
      </c>
      <c r="R96" s="10">
        <f t="shared" si="20"/>
        <v>642</v>
      </c>
      <c r="S96" s="10" t="s">
        <v>48</v>
      </c>
      <c r="T96" s="22"/>
      <c r="U96" s="22"/>
    </row>
    <row r="97" s="2" customFormat="1" customHeight="1" spans="1:21">
      <c r="A97" s="10">
        <v>87</v>
      </c>
      <c r="B97" s="11" t="s">
        <v>206</v>
      </c>
      <c r="C97" s="11" t="s">
        <v>217</v>
      </c>
      <c r="D97" s="12" t="s">
        <v>221</v>
      </c>
      <c r="E97" s="13">
        <v>42333</v>
      </c>
      <c r="F97" s="11" t="s">
        <v>222</v>
      </c>
      <c r="G97" s="11" t="s">
        <v>28</v>
      </c>
      <c r="H97" s="11" t="s">
        <v>29</v>
      </c>
      <c r="I97" s="10">
        <v>1</v>
      </c>
      <c r="J97" s="10">
        <v>1</v>
      </c>
      <c r="K97" s="10">
        <v>0</v>
      </c>
      <c r="L97" s="10">
        <f t="shared" si="19"/>
        <v>1070</v>
      </c>
      <c r="M97" s="10">
        <v>1</v>
      </c>
      <c r="N97" s="10"/>
      <c r="O97" s="10">
        <v>800</v>
      </c>
      <c r="P97" s="10"/>
      <c r="Q97" s="10"/>
      <c r="R97" s="10">
        <f t="shared" si="20"/>
        <v>0</v>
      </c>
      <c r="S97" s="10" t="s">
        <v>30</v>
      </c>
      <c r="T97" s="22"/>
      <c r="U97" s="22"/>
    </row>
    <row r="98" s="2" customFormat="1" customHeight="1" spans="1:21">
      <c r="A98" s="10">
        <v>88</v>
      </c>
      <c r="B98" s="11" t="s">
        <v>206</v>
      </c>
      <c r="C98" s="11" t="s">
        <v>217</v>
      </c>
      <c r="D98" s="12" t="s">
        <v>223</v>
      </c>
      <c r="E98" s="13">
        <v>42363</v>
      </c>
      <c r="F98" s="11" t="s">
        <v>224</v>
      </c>
      <c r="G98" s="11" t="s">
        <v>34</v>
      </c>
      <c r="H98" s="11" t="s">
        <v>29</v>
      </c>
      <c r="I98" s="10">
        <v>2</v>
      </c>
      <c r="J98" s="10">
        <v>2</v>
      </c>
      <c r="K98" s="10">
        <v>611</v>
      </c>
      <c r="L98" s="10">
        <f t="shared" si="19"/>
        <v>918</v>
      </c>
      <c r="M98" s="10">
        <v>1</v>
      </c>
      <c r="N98" s="10"/>
      <c r="O98" s="10">
        <v>800</v>
      </c>
      <c r="P98" s="10">
        <v>1</v>
      </c>
      <c r="Q98" s="10">
        <v>1</v>
      </c>
      <c r="R98" s="10">
        <f t="shared" si="20"/>
        <v>642</v>
      </c>
      <c r="S98" s="10" t="s">
        <v>42</v>
      </c>
      <c r="T98" s="22"/>
      <c r="U98" s="22"/>
    </row>
    <row r="99" s="2" customFormat="1" customHeight="1" spans="1:21">
      <c r="A99" s="10">
        <v>89</v>
      </c>
      <c r="B99" s="11" t="s">
        <v>206</v>
      </c>
      <c r="C99" s="11" t="s">
        <v>217</v>
      </c>
      <c r="D99" s="12" t="s">
        <v>223</v>
      </c>
      <c r="E99" s="13">
        <v>42333</v>
      </c>
      <c r="F99" s="11" t="s">
        <v>225</v>
      </c>
      <c r="G99" s="11" t="s">
        <v>28</v>
      </c>
      <c r="H99" s="11" t="s">
        <v>29</v>
      </c>
      <c r="I99" s="10">
        <v>3</v>
      </c>
      <c r="J99" s="10">
        <v>3</v>
      </c>
      <c r="K99" s="10">
        <v>725</v>
      </c>
      <c r="L99" s="10">
        <f t="shared" si="19"/>
        <v>1035</v>
      </c>
      <c r="M99" s="10">
        <v>1</v>
      </c>
      <c r="N99" s="10"/>
      <c r="O99" s="10">
        <v>800</v>
      </c>
      <c r="P99" s="10">
        <v>1</v>
      </c>
      <c r="Q99" s="10"/>
      <c r="R99" s="10">
        <f t="shared" si="20"/>
        <v>321</v>
      </c>
      <c r="S99" s="10" t="s">
        <v>30</v>
      </c>
      <c r="T99" s="22"/>
      <c r="U99" s="22"/>
    </row>
    <row r="100" s="2" customFormat="1" customHeight="1" spans="1:21">
      <c r="A100" s="10">
        <v>90</v>
      </c>
      <c r="B100" s="11" t="s">
        <v>206</v>
      </c>
      <c r="C100" s="11" t="s">
        <v>217</v>
      </c>
      <c r="D100" s="12" t="s">
        <v>221</v>
      </c>
      <c r="E100" s="13">
        <v>42293</v>
      </c>
      <c r="F100" s="11" t="s">
        <v>226</v>
      </c>
      <c r="G100" s="11" t="s">
        <v>34</v>
      </c>
      <c r="H100" s="11" t="s">
        <v>29</v>
      </c>
      <c r="I100" s="10">
        <v>1</v>
      </c>
      <c r="J100" s="10">
        <v>1</v>
      </c>
      <c r="K100" s="10">
        <v>0</v>
      </c>
      <c r="L100" s="10">
        <f t="shared" si="19"/>
        <v>1070</v>
      </c>
      <c r="M100" s="10">
        <v>1</v>
      </c>
      <c r="N100" s="10"/>
      <c r="O100" s="10">
        <v>800</v>
      </c>
      <c r="P100" s="10">
        <v>1</v>
      </c>
      <c r="Q100" s="10"/>
      <c r="R100" s="10">
        <f t="shared" si="20"/>
        <v>321</v>
      </c>
      <c r="S100" s="10" t="s">
        <v>99</v>
      </c>
      <c r="T100" s="22"/>
      <c r="U100" s="22"/>
    </row>
    <row r="101" s="2" customFormat="1" customHeight="1" spans="1:21">
      <c r="A101" s="10">
        <v>91</v>
      </c>
      <c r="B101" s="11" t="s">
        <v>206</v>
      </c>
      <c r="C101" s="11" t="s">
        <v>217</v>
      </c>
      <c r="D101" s="12" t="s">
        <v>221</v>
      </c>
      <c r="E101" s="10" t="s">
        <v>227</v>
      </c>
      <c r="F101" s="11" t="s">
        <v>228</v>
      </c>
      <c r="G101" s="11" t="s">
        <v>28</v>
      </c>
      <c r="H101" s="11" t="s">
        <v>29</v>
      </c>
      <c r="I101" s="10">
        <v>1</v>
      </c>
      <c r="J101" s="10">
        <v>1</v>
      </c>
      <c r="K101" s="10">
        <v>0</v>
      </c>
      <c r="L101" s="10">
        <f t="shared" si="19"/>
        <v>1070</v>
      </c>
      <c r="M101" s="10">
        <v>1</v>
      </c>
      <c r="N101" s="10"/>
      <c r="O101" s="10">
        <v>800</v>
      </c>
      <c r="P101" s="10"/>
      <c r="Q101" s="10"/>
      <c r="R101" s="10">
        <f t="shared" si="20"/>
        <v>0</v>
      </c>
      <c r="S101" s="10" t="s">
        <v>68</v>
      </c>
      <c r="T101" s="22"/>
      <c r="U101" s="22"/>
    </row>
    <row r="102" s="2" customFormat="1" customHeight="1" spans="1:21">
      <c r="A102" s="10">
        <v>92</v>
      </c>
      <c r="B102" s="11" t="s">
        <v>206</v>
      </c>
      <c r="C102" s="11" t="s">
        <v>217</v>
      </c>
      <c r="D102" s="12" t="s">
        <v>223</v>
      </c>
      <c r="E102" s="13">
        <v>42745</v>
      </c>
      <c r="F102" s="11" t="s">
        <v>229</v>
      </c>
      <c r="G102" s="11" t="s">
        <v>28</v>
      </c>
      <c r="H102" s="11" t="s">
        <v>29</v>
      </c>
      <c r="I102" s="10">
        <v>2</v>
      </c>
      <c r="J102" s="10">
        <v>2</v>
      </c>
      <c r="K102" s="10">
        <v>0</v>
      </c>
      <c r="L102" s="10">
        <f t="shared" si="19"/>
        <v>2140</v>
      </c>
      <c r="M102" s="10">
        <v>1</v>
      </c>
      <c r="N102" s="10"/>
      <c r="O102" s="10">
        <v>800</v>
      </c>
      <c r="P102" s="10">
        <v>1</v>
      </c>
      <c r="Q102" s="10">
        <v>1</v>
      </c>
      <c r="R102" s="10">
        <f t="shared" si="20"/>
        <v>642</v>
      </c>
      <c r="S102" s="10" t="s">
        <v>68</v>
      </c>
      <c r="T102" s="22"/>
      <c r="U102" s="22"/>
    </row>
    <row r="103" customFormat="1" customHeight="1" spans="1:16384">
      <c r="A103" s="10">
        <v>93</v>
      </c>
      <c r="B103" s="11" t="s">
        <v>206</v>
      </c>
      <c r="C103" s="11" t="s">
        <v>217</v>
      </c>
      <c r="D103" s="12" t="s">
        <v>221</v>
      </c>
      <c r="E103" s="13">
        <v>42122</v>
      </c>
      <c r="F103" s="11" t="s">
        <v>230</v>
      </c>
      <c r="G103" s="11" t="s">
        <v>28</v>
      </c>
      <c r="H103" s="11" t="s">
        <v>29</v>
      </c>
      <c r="I103" s="10">
        <v>1</v>
      </c>
      <c r="J103" s="10">
        <v>1</v>
      </c>
      <c r="K103" s="10">
        <v>0</v>
      </c>
      <c r="L103" s="10">
        <f t="shared" si="19"/>
        <v>1070</v>
      </c>
      <c r="M103" s="10">
        <v>1</v>
      </c>
      <c r="N103" s="10"/>
      <c r="O103" s="10">
        <v>800</v>
      </c>
      <c r="P103" s="10">
        <v>1</v>
      </c>
      <c r="Q103" s="10"/>
      <c r="R103" s="10">
        <f t="shared" si="20"/>
        <v>321</v>
      </c>
      <c r="S103" s="10" t="s">
        <v>78</v>
      </c>
      <c r="T103" s="22"/>
      <c r="U103" s="2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  <c r="XFB103" s="2"/>
      <c r="XFC103" s="2"/>
      <c r="XFD103" s="2"/>
    </row>
    <row r="104" customFormat="1" customHeight="1" spans="1:16384">
      <c r="A104" s="14" t="s">
        <v>231</v>
      </c>
      <c r="B104" s="15"/>
      <c r="C104" s="15"/>
      <c r="D104" s="15"/>
      <c r="E104" s="15"/>
      <c r="F104" s="15"/>
      <c r="G104" s="15"/>
      <c r="H104" s="16"/>
      <c r="I104" s="10">
        <f t="shared" ref="I104:R104" si="21">SUM(I92:I103)</f>
        <v>20</v>
      </c>
      <c r="J104" s="10">
        <f t="shared" si="21"/>
        <v>20</v>
      </c>
      <c r="K104" s="10" t="s">
        <v>37</v>
      </c>
      <c r="L104" s="10">
        <f t="shared" si="21"/>
        <v>17253</v>
      </c>
      <c r="M104" s="10">
        <f t="shared" si="21"/>
        <v>12</v>
      </c>
      <c r="N104" s="10">
        <f t="shared" si="21"/>
        <v>0</v>
      </c>
      <c r="O104" s="10">
        <f t="shared" si="21"/>
        <v>9600</v>
      </c>
      <c r="P104" s="10">
        <f t="shared" si="21"/>
        <v>10</v>
      </c>
      <c r="Q104" s="10">
        <f t="shared" si="21"/>
        <v>5</v>
      </c>
      <c r="R104" s="10">
        <f t="shared" si="21"/>
        <v>4815</v>
      </c>
      <c r="S104" s="10"/>
      <c r="T104" s="10"/>
      <c r="U104" s="10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  <c r="XEV104" s="2"/>
      <c r="XEW104" s="2"/>
      <c r="XEX104" s="2"/>
      <c r="XEY104" s="2"/>
      <c r="XEZ104" s="2"/>
      <c r="XFA104" s="2"/>
      <c r="XFB104" s="2"/>
      <c r="XFC104" s="2"/>
      <c r="XFD104" s="2"/>
    </row>
    <row r="105" customFormat="1" spans="1:16384">
      <c r="A105" s="14" t="s">
        <v>232</v>
      </c>
      <c r="B105" s="15"/>
      <c r="C105" s="15"/>
      <c r="D105" s="15"/>
      <c r="E105" s="15"/>
      <c r="F105" s="15"/>
      <c r="G105" s="15"/>
      <c r="H105" s="16"/>
      <c r="I105" s="10">
        <f t="shared" ref="I105:R105" si="22">SUM(I4:I104)/2</f>
        <v>210</v>
      </c>
      <c r="J105" s="10">
        <f t="shared" si="22"/>
        <v>198</v>
      </c>
      <c r="K105" s="10" t="s">
        <v>37</v>
      </c>
      <c r="L105" s="10">
        <f t="shared" si="22"/>
        <v>151805</v>
      </c>
      <c r="M105" s="10">
        <f t="shared" si="22"/>
        <v>84</v>
      </c>
      <c r="N105" s="10">
        <f t="shared" si="22"/>
        <v>5</v>
      </c>
      <c r="O105" s="10">
        <f t="shared" si="22"/>
        <v>70200</v>
      </c>
      <c r="P105" s="10">
        <f t="shared" si="22"/>
        <v>113</v>
      </c>
      <c r="Q105" s="10">
        <f t="shared" si="22"/>
        <v>36</v>
      </c>
      <c r="R105" s="10">
        <f t="shared" si="22"/>
        <v>47829</v>
      </c>
      <c r="S105" s="10" t="s">
        <v>37</v>
      </c>
      <c r="T105" s="10"/>
      <c r="U105" s="10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  <c r="XEV105" s="2"/>
      <c r="XEW105" s="2"/>
      <c r="XEX105" s="2"/>
      <c r="XEY105" s="2"/>
      <c r="XEZ105" s="2"/>
      <c r="XFA105" s="2"/>
      <c r="XFB105" s="2"/>
      <c r="XFC105" s="2"/>
      <c r="XFD105" s="2"/>
    </row>
  </sheetData>
  <mergeCells count="9">
    <mergeCell ref="A1:U1"/>
    <mergeCell ref="J2:U2"/>
    <mergeCell ref="A6:H6"/>
    <mergeCell ref="A47:H47"/>
    <mergeCell ref="A82:H82"/>
    <mergeCell ref="A87:H87"/>
    <mergeCell ref="A91:H91"/>
    <mergeCell ref="A104:H104"/>
    <mergeCell ref="A105:H105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2019-02-18T07:05:22Z</dcterms:created>
  <dcterms:modified xsi:type="dcterms:W3CDTF">2019-02-18T07:05:26Z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