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<sst xmlns="http://schemas.openxmlformats.org/spreadsheetml/2006/main" count="36" uniqueCount="29">
  <si>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龙华区2019年3月份困难群众统计表</t>
  </si>
  <si>
    <t>填表单位：深圳市龙华区民政局                                            单位：人、元                                        制表日期：2019-3-9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</si>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</sst>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tabSelected="1" workbookViewId="0" topLeftCell="A1">
      <selection activeCell="A3" sqref="A3:T3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10" width="10.25390625" style="2" customWidth="1"/>
    <col min="11" max="12" width="7.125" style="2" customWidth="1"/>
    <col min="13" max="20" width="9.50390625" style="2" customWidth="1"/>
    <col min="21" max="16384" width="9.00390625" style="2" customWidth="1"/>
  </cols>
  <sheetData>
    <row r="2" spans="1:20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6" t="s">
        <v>10</v>
      </c>
      <c r="N4" s="17"/>
      <c r="O4" s="17"/>
      <c r="P4" s="17"/>
      <c r="Q4" s="17"/>
      <c r="R4" s="17"/>
      <c r="S4" s="17"/>
      <c r="T4" s="19"/>
    </row>
    <row r="5" spans="1:20" s="1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8</v>
      </c>
      <c r="T5" s="18" t="s">
        <v>21</v>
      </c>
    </row>
    <row r="6" spans="1:20" s="1" customFormat="1" ht="30" customHeight="1">
      <c r="A6" s="9">
        <v>1</v>
      </c>
      <c r="B6" s="8" t="s">
        <v>22</v>
      </c>
      <c r="C6" s="10">
        <v>2</v>
      </c>
      <c r="D6" s="10">
        <v>4</v>
      </c>
      <c r="E6" s="10">
        <v>1</v>
      </c>
      <c r="F6" s="10">
        <v>2</v>
      </c>
      <c r="G6" s="11"/>
      <c r="H6" s="11"/>
      <c r="I6" s="10"/>
      <c r="J6" s="10">
        <v>0</v>
      </c>
      <c r="K6" s="10">
        <f>C6+E6+G6</f>
        <v>3</v>
      </c>
      <c r="L6" s="10">
        <f>D6+F6+H6</f>
        <v>6</v>
      </c>
      <c r="M6" s="10">
        <v>12840</v>
      </c>
      <c r="N6" s="10">
        <v>120</v>
      </c>
      <c r="O6" s="10">
        <v>6400</v>
      </c>
      <c r="P6" s="10">
        <v>3745</v>
      </c>
      <c r="Q6" s="10">
        <v>0</v>
      </c>
      <c r="R6" s="10"/>
      <c r="S6" s="10"/>
      <c r="T6" s="10">
        <f>SUM(M6:S6)</f>
        <v>23105</v>
      </c>
    </row>
    <row r="7" spans="1:20" s="1" customFormat="1" ht="30" customHeight="1">
      <c r="A7" s="9">
        <v>2</v>
      </c>
      <c r="B7" s="8" t="s">
        <v>23</v>
      </c>
      <c r="C7" s="12">
        <v>40</v>
      </c>
      <c r="D7" s="12">
        <v>84</v>
      </c>
      <c r="E7" s="12">
        <v>5</v>
      </c>
      <c r="F7" s="12">
        <v>14</v>
      </c>
      <c r="G7" s="11">
        <v>7</v>
      </c>
      <c r="H7" s="11">
        <v>15</v>
      </c>
      <c r="I7" s="10"/>
      <c r="J7" s="10">
        <v>10</v>
      </c>
      <c r="K7" s="10">
        <f aca="true" t="shared" si="0" ref="K7:K12">C7+E7+G7</f>
        <v>52</v>
      </c>
      <c r="L7" s="10">
        <f aca="true" t="shared" si="1" ref="L7:L12">D7+F7+H7</f>
        <v>113</v>
      </c>
      <c r="M7" s="10">
        <v>210877</v>
      </c>
      <c r="N7" s="10">
        <v>2380</v>
      </c>
      <c r="O7" s="10">
        <v>97800</v>
      </c>
      <c r="P7" s="10">
        <v>64200</v>
      </c>
      <c r="Q7" s="10">
        <v>20874</v>
      </c>
      <c r="R7" s="10"/>
      <c r="S7" s="10">
        <f>5187*2</f>
        <v>10374</v>
      </c>
      <c r="T7" s="10">
        <f aca="true" t="shared" si="2" ref="T7:T12">SUM(M7:S7)</f>
        <v>406505</v>
      </c>
    </row>
    <row r="8" spans="1:20" s="1" customFormat="1" ht="30" customHeight="1">
      <c r="A8" s="9">
        <v>3</v>
      </c>
      <c r="B8" s="8" t="s">
        <v>24</v>
      </c>
      <c r="C8" s="10">
        <v>34</v>
      </c>
      <c r="D8" s="10">
        <v>77</v>
      </c>
      <c r="E8" s="10"/>
      <c r="F8" s="10"/>
      <c r="G8" s="11">
        <v>8</v>
      </c>
      <c r="H8" s="11">
        <v>19</v>
      </c>
      <c r="I8" s="10"/>
      <c r="J8" s="10">
        <v>15</v>
      </c>
      <c r="K8" s="10">
        <f t="shared" si="0"/>
        <v>42</v>
      </c>
      <c r="L8" s="10">
        <f t="shared" si="1"/>
        <v>96</v>
      </c>
      <c r="M8" s="10">
        <v>152059</v>
      </c>
      <c r="N8" s="10">
        <v>2020</v>
      </c>
      <c r="O8" s="10">
        <v>78600</v>
      </c>
      <c r="P8" s="10">
        <v>61632</v>
      </c>
      <c r="Q8" s="10">
        <v>22365</v>
      </c>
      <c r="R8" s="10"/>
      <c r="S8" s="10">
        <f>1882*2</f>
        <v>3764</v>
      </c>
      <c r="T8" s="10">
        <f t="shared" si="2"/>
        <v>320440</v>
      </c>
    </row>
    <row r="9" spans="1:20" s="1" customFormat="1" ht="30" customHeight="1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11170</v>
      </c>
      <c r="N9" s="10">
        <v>240</v>
      </c>
      <c r="O9" s="10">
        <v>9600</v>
      </c>
      <c r="P9" s="10">
        <v>7062</v>
      </c>
      <c r="Q9" s="10">
        <v>2982</v>
      </c>
      <c r="R9" s="10"/>
      <c r="S9" s="10">
        <f>559*2</f>
        <v>1118</v>
      </c>
      <c r="T9" s="10">
        <f t="shared" si="2"/>
        <v>32172</v>
      </c>
    </row>
    <row r="10" spans="1:20" s="1" customFormat="1" ht="30" customHeight="1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>
        <v>0</v>
      </c>
      <c r="K10" s="10">
        <f t="shared" si="0"/>
        <v>3</v>
      </c>
      <c r="L10" s="10">
        <f t="shared" si="1"/>
        <v>6</v>
      </c>
      <c r="M10" s="10">
        <v>16629</v>
      </c>
      <c r="N10" s="10">
        <v>180</v>
      </c>
      <c r="O10" s="10">
        <v>7200</v>
      </c>
      <c r="P10" s="10">
        <v>2889</v>
      </c>
      <c r="Q10" s="10">
        <v>0</v>
      </c>
      <c r="R10" s="10"/>
      <c r="S10" s="10">
        <v>0</v>
      </c>
      <c r="T10" s="10">
        <f t="shared" si="2"/>
        <v>26898</v>
      </c>
    </row>
    <row r="11" spans="1:20" s="1" customFormat="1" ht="30" customHeight="1">
      <c r="A11" s="9">
        <v>6</v>
      </c>
      <c r="B11" s="8" t="s">
        <v>27</v>
      </c>
      <c r="C11" s="10">
        <v>12</v>
      </c>
      <c r="D11" s="10">
        <v>20</v>
      </c>
      <c r="E11" s="10"/>
      <c r="F11" s="10"/>
      <c r="G11" s="11"/>
      <c r="H11" s="11"/>
      <c r="I11" s="10">
        <v>1</v>
      </c>
      <c r="J11" s="10">
        <v>1</v>
      </c>
      <c r="K11" s="10">
        <f t="shared" si="0"/>
        <v>12</v>
      </c>
      <c r="L11" s="10">
        <f t="shared" si="1"/>
        <v>20</v>
      </c>
      <c r="M11" s="10">
        <v>51759</v>
      </c>
      <c r="N11" s="10">
        <v>720</v>
      </c>
      <c r="O11" s="10">
        <v>28800</v>
      </c>
      <c r="P11" s="10">
        <v>14445</v>
      </c>
      <c r="Q11" s="10">
        <v>0</v>
      </c>
      <c r="R11" s="10">
        <f>2812*2</f>
        <v>5624</v>
      </c>
      <c r="S11" s="10"/>
      <c r="T11" s="10">
        <f t="shared" si="2"/>
        <v>101348</v>
      </c>
    </row>
    <row r="12" spans="1:20" s="1" customFormat="1" ht="30" customHeight="1">
      <c r="A12" s="13" t="s">
        <v>28</v>
      </c>
      <c r="B12" s="14"/>
      <c r="C12" s="15">
        <f aca="true" t="shared" si="3" ref="C12:J12">SUM(C6:C11)</f>
        <v>95</v>
      </c>
      <c r="D12" s="15">
        <f t="shared" si="3"/>
        <v>198</v>
      </c>
      <c r="E12" s="10">
        <f t="shared" si="3"/>
        <v>7</v>
      </c>
      <c r="F12" s="10">
        <f t="shared" si="3"/>
        <v>20</v>
      </c>
      <c r="G12" s="10">
        <f t="shared" si="3"/>
        <v>16</v>
      </c>
      <c r="H12" s="10">
        <f t="shared" si="3"/>
        <v>37</v>
      </c>
      <c r="I12" s="10">
        <f t="shared" si="3"/>
        <v>1</v>
      </c>
      <c r="J12" s="10">
        <f t="shared" si="3"/>
        <v>27</v>
      </c>
      <c r="K12" s="10">
        <f t="shared" si="0"/>
        <v>118</v>
      </c>
      <c r="L12" s="10">
        <f t="shared" si="1"/>
        <v>255</v>
      </c>
      <c r="M12" s="10">
        <f>SUM(M6:M11)</f>
        <v>455334</v>
      </c>
      <c r="N12" s="10">
        <f>SUM(N6:N11)</f>
        <v>5660</v>
      </c>
      <c r="O12" s="10">
        <v>228400</v>
      </c>
      <c r="P12" s="10">
        <f>SUM(P6:P11)</f>
        <v>153973</v>
      </c>
      <c r="Q12" s="10">
        <v>46221</v>
      </c>
      <c r="R12" s="10">
        <f>SUM(R6:R11)</f>
        <v>5624</v>
      </c>
      <c r="S12" s="10">
        <f>SUM(S6:S11)</f>
        <v>15256</v>
      </c>
      <c r="T12" s="10">
        <f t="shared" si="2"/>
        <v>910468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2017-11-09T02:09:29Z</cp:lastPrinted>
  <dcterms:created xsi:type="dcterms:W3CDTF">1996-12-17T01:32:42Z</dcterms:created>
  <dcterms:modified xsi:type="dcterms:W3CDTF">2019-04-09T09:38:11Z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