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低保" sheetId="4" r:id="rId1"/>
  </sheets>
  <calcPr calcId="144525" concurrentCalc="0"/>
</workbook>
</file>

<file path=xl/sharedStrings.xml><?xml version="1.0" encoding="utf-8"?>
<sst xmlns="http://schemas.openxmlformats.org/spreadsheetml/2006/main" count="263">
  <si>
    <t>龙华区2019年9月份居民享受困难群众综合救助待遇名册（低保）</t>
  </si>
  <si>
    <t>制表单位：深圳市龙华区民政局</t>
  </si>
  <si>
    <t>统计日期： 2019年9月9日</t>
  </si>
  <si>
    <t>序号</t>
  </si>
  <si>
    <t>街道</t>
  </si>
  <si>
    <t>社区</t>
  </si>
  <si>
    <t>居委会</t>
  </si>
  <si>
    <t>登记时间</t>
  </si>
  <si>
    <t>户主姓名</t>
  </si>
  <si>
    <t>性别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</si>
  <si>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</si>
  <si>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</si>
  <si>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</si>
  <si>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</si>
  <si>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</si>
  <si>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</si>
  <si>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</si>
  <si>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</si>
  <si>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</si>
  <si>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</si>
  <si>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</si>
  <si>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</si>
  <si>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就业需求</t>
  </si>
  <si>
    <t>观湖</t>
  </si>
  <si>
    <t>樟坑径</t>
  </si>
  <si>
    <t>上坑</t>
  </si>
  <si>
    <t>张巧球</t>
  </si>
  <si>
    <t>男</t>
  </si>
  <si>
    <t>续期申请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</si>
  <si>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</si>
  <si>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松元厦</t>
  </si>
  <si>
    <t>福兴围</t>
  </si>
  <si>
    <t>廖玉香</t>
  </si>
  <si>
    <t>女</t>
  </si>
  <si>
    <t>续期变更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</si>
  <si>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2020-04</t>
    </r>
  </si>
  <si>
    <t>无</t>
  </si>
  <si>
    <t>观湖小计</t>
  </si>
  <si>
    <t>-</t>
  </si>
  <si>
    <t>民治</t>
  </si>
  <si>
    <t>民新</t>
  </si>
  <si>
    <t>橫岭</t>
  </si>
  <si>
    <t>李香梅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</si>
  <si>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2019-12</t>
    </r>
  </si>
  <si>
    <t>司汝和</t>
  </si>
  <si>
    <t>横岭</t>
  </si>
  <si>
    <t>陈新彪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</si>
  <si>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</si>
  <si>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陈新彪+49+大专</t>
  </si>
  <si>
    <t>龙塘</t>
  </si>
  <si>
    <t>曹巧明</t>
  </si>
  <si>
    <t>初次申请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</si>
  <si>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2019-09</t>
    </r>
  </si>
  <si>
    <t>王镇芝</t>
  </si>
  <si>
    <r>
      <t>王镇芝</t>
    </r>
    <r>
      <rPr>
        <sz val="10"/>
        <rFont val="Arial"/>
        <charset val="134"/>
      </rPr>
      <t>+40+</t>
    </r>
    <r>
      <rPr>
        <sz val="10"/>
        <rFont val="宋体"/>
        <charset val="134"/>
      </rPr>
      <t>大专</t>
    </r>
  </si>
  <si>
    <t>新牛</t>
  </si>
  <si>
    <t>丰润</t>
  </si>
  <si>
    <t>郭建纯</t>
  </si>
  <si>
    <t/>
  </si>
  <si>
    <r>
      <t>郭建纯</t>
    </r>
    <r>
      <rPr>
        <sz val="10"/>
        <rFont val="Arial"/>
        <charset val="134"/>
      </rPr>
      <t>+47+</t>
    </r>
    <r>
      <rPr>
        <sz val="10"/>
        <rFont val="宋体"/>
        <charset val="134"/>
      </rPr>
      <t>初中</t>
    </r>
  </si>
  <si>
    <t>李爱民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</si>
  <si>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2019-09</t>
    </r>
  </si>
  <si>
    <t>2015-01-27</t>
  </si>
  <si>
    <t>黄国坤</t>
  </si>
  <si>
    <t>张锐+50+高中</t>
  </si>
  <si>
    <t>戴宜璇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</si>
  <si>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</si>
  <si>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锦绣</t>
  </si>
  <si>
    <t>申晓峰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</si>
  <si>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</si>
  <si>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牛栏前</t>
  </si>
  <si>
    <t>文晓琼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</si>
  <si>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2020-01</t>
    </r>
  </si>
  <si>
    <t>上芬</t>
  </si>
  <si>
    <t>银华</t>
  </si>
  <si>
    <t>薛剑萍</t>
  </si>
  <si>
    <t>2015-01-23</t>
  </si>
  <si>
    <t>张训先</t>
  </si>
  <si>
    <t>何小艳</t>
  </si>
  <si>
    <t>已就业</t>
  </si>
  <si>
    <t>梁俊</t>
  </si>
  <si>
    <t>民强</t>
  </si>
  <si>
    <t>华民</t>
  </si>
  <si>
    <t>曾艳君</t>
  </si>
  <si>
    <t>杨堡钧</t>
  </si>
  <si>
    <t>大岭</t>
  </si>
  <si>
    <t>黄俊源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</si>
  <si>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</si>
  <si>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邓敏</t>
  </si>
  <si>
    <t>退出</t>
  </si>
  <si>
    <t>北站</t>
  </si>
  <si>
    <t>侯艳娜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</si>
  <si>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2019-08</t>
    </r>
  </si>
  <si>
    <r>
      <t>侯艳娜</t>
    </r>
    <r>
      <rPr>
        <sz val="10"/>
        <rFont val="Arial"/>
        <charset val="134"/>
      </rPr>
      <t>+33+</t>
    </r>
    <r>
      <rPr>
        <sz val="10"/>
        <rFont val="宋体"/>
        <charset val="134"/>
      </rPr>
      <t>中专</t>
    </r>
  </si>
  <si>
    <t>余果</t>
  </si>
  <si>
    <t>王莉+35+初中</t>
  </si>
  <si>
    <t>柳先亮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</si>
  <si>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</si>
  <si>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陶军民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</si>
  <si>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</si>
  <si>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丁利年</t>
  </si>
  <si>
    <t>郑志成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</si>
  <si>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2019-10</t>
    </r>
  </si>
  <si>
    <r>
      <t>郑志成</t>
    </r>
    <r>
      <rPr>
        <sz val="10"/>
        <rFont val="Arial"/>
        <charset val="134"/>
      </rPr>
      <t>+53+</t>
    </r>
    <r>
      <rPr>
        <sz val="10"/>
        <rFont val="宋体"/>
        <charset val="134"/>
      </rPr>
      <t>高中</t>
    </r>
  </si>
  <si>
    <t>柴宗前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</si>
  <si>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2019-05</t>
    </r>
  </si>
  <si>
    <t>李禅林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</si>
  <si>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</si>
  <si>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刘剑</t>
  </si>
  <si>
    <t>吕丁高</t>
  </si>
  <si>
    <t>吴剑辉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</si>
  <si>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2019-10</t>
    </r>
  </si>
  <si>
    <t>陈群</t>
  </si>
  <si>
    <t>李英娜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</si>
  <si>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</si>
  <si>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苏瑞</t>
  </si>
  <si>
    <t>戴兴杰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</si>
  <si>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2019-12</t>
    </r>
  </si>
  <si>
    <t>邓新正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</si>
  <si>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2020-01</t>
    </r>
  </si>
  <si>
    <t>杨岸坚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</si>
  <si>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</si>
  <si>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民乐</t>
  </si>
  <si>
    <t>民安</t>
  </si>
  <si>
    <t>曾波</t>
  </si>
  <si>
    <t>民治小计</t>
  </si>
  <si>
    <t>龙华</t>
  </si>
  <si>
    <t>龙园</t>
  </si>
  <si>
    <t>荔园</t>
  </si>
  <si>
    <t>彭冬兰</t>
  </si>
  <si>
    <t>无就业能力</t>
  </si>
  <si>
    <t>2015-02-09</t>
  </si>
  <si>
    <t>陈志杰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</si>
  <si>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</si>
  <si>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t>陈志杰，56岁，初中</t>
  </si>
  <si>
    <t>黄敏峰</t>
  </si>
  <si>
    <t>陈瑞雁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</si>
  <si>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</si>
  <si>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无工作能力</t>
  </si>
  <si>
    <t>2014-12-31</t>
  </si>
  <si>
    <t>陈远芬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</si>
  <si>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</si>
  <si>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景龙</t>
  </si>
  <si>
    <t>景华</t>
  </si>
  <si>
    <t>邱丽英</t>
  </si>
  <si>
    <t>丈夫颜春伟目前打临工，有就业需求。颜春伟，44岁，初中</t>
  </si>
  <si>
    <t>翁惠芳</t>
  </si>
  <si>
    <t>退保再续</t>
  </si>
  <si>
    <t>本人无就业能力，女儿王香玲已过50周岁，外孙周虹宇已就业</t>
  </si>
  <si>
    <t>刘建祥</t>
  </si>
  <si>
    <t>蓝幼玲</t>
  </si>
  <si>
    <t>目前在老家梅州居住，打临工</t>
  </si>
  <si>
    <t>张辉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</si>
  <si>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</si>
  <si>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本人无劳动能力</t>
  </si>
  <si>
    <t>王亚辉</t>
  </si>
  <si>
    <t>夫妻儿无劳动能，小孩在读</t>
  </si>
  <si>
    <t>三联</t>
  </si>
  <si>
    <t>弓村</t>
  </si>
  <si>
    <t>黄秉良</t>
  </si>
  <si>
    <t>杨高隆</t>
  </si>
  <si>
    <t>山咀头</t>
  </si>
  <si>
    <t>陈丽枚</t>
  </si>
  <si>
    <t>狮头岭</t>
  </si>
  <si>
    <t>2015-02-12</t>
  </si>
  <si>
    <t>李小芬</t>
  </si>
  <si>
    <t>黄小英</t>
  </si>
  <si>
    <t>喻井毅</t>
  </si>
  <si>
    <r>
      <t>2016-05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2020-04</t>
    </r>
  </si>
  <si>
    <t>陈桂花</t>
  </si>
  <si>
    <t>贺燕琼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</si>
  <si>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2019-09</t>
    </r>
  </si>
  <si>
    <r>
      <t>无就业能力，赖妙先，已就业，</t>
    </r>
    <r>
      <rPr>
        <sz val="10"/>
        <rFont val="Arial"/>
        <charset val="134"/>
      </rPr>
      <t>34</t>
    </r>
    <r>
      <rPr>
        <sz val="10"/>
        <rFont val="宋体"/>
        <charset val="134"/>
      </rPr>
      <t>岁，初中</t>
    </r>
  </si>
  <si>
    <t>翟带健</t>
  </si>
  <si>
    <r>
      <t>无就业能力，妻子邓燕，已就业，</t>
    </r>
    <r>
      <rPr>
        <sz val="10"/>
        <rFont val="Arial"/>
        <charset val="134"/>
      </rPr>
      <t>51</t>
    </r>
    <r>
      <rPr>
        <sz val="10"/>
        <rFont val="宋体"/>
        <charset val="134"/>
      </rPr>
      <t>岁，初中</t>
    </r>
  </si>
  <si>
    <t>张芬</t>
  </si>
  <si>
    <t>华联</t>
  </si>
  <si>
    <t>牛地埔</t>
  </si>
  <si>
    <t>赖彪</t>
  </si>
  <si>
    <t>富康</t>
  </si>
  <si>
    <t>王有</t>
  </si>
  <si>
    <r>
      <t>王有，</t>
    </r>
    <r>
      <rPr>
        <sz val="10"/>
        <rFont val="Arial"/>
        <charset val="134"/>
      </rPr>
      <t>35</t>
    </r>
    <r>
      <rPr>
        <sz val="10"/>
        <rFont val="宋体"/>
        <charset val="134"/>
      </rPr>
      <t>岁，本科</t>
    </r>
  </si>
  <si>
    <t>李美华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</si>
  <si>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</si>
  <si>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r>
      <t>李美华，已就业，</t>
    </r>
    <r>
      <rPr>
        <sz val="10"/>
        <rFont val="Arial"/>
        <charset val="134"/>
      </rPr>
      <t>41</t>
    </r>
    <r>
      <rPr>
        <sz val="10"/>
        <rFont val="宋体"/>
        <charset val="134"/>
      </rPr>
      <t>岁，大专</t>
    </r>
  </si>
  <si>
    <t>松和</t>
  </si>
  <si>
    <t>下油松</t>
  </si>
  <si>
    <t>周俊光</t>
  </si>
  <si>
    <t>卢家豪</t>
  </si>
  <si>
    <t>侯耀林</t>
  </si>
  <si>
    <t>2015-03-09</t>
  </si>
  <si>
    <t>肖荣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</si>
  <si>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</si>
  <si>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马宁强</t>
  </si>
  <si>
    <t>罗一翀</t>
  </si>
  <si>
    <t>林雄斌</t>
  </si>
  <si>
    <t>黄喜群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</si>
  <si>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</si>
  <si>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黄喜群，已就业，49岁，高中学历</t>
  </si>
  <si>
    <t>卢志忠</t>
  </si>
  <si>
    <t>董云霞</t>
  </si>
  <si>
    <r>
      <t>2019-06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</si>
  <si>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吴青平</t>
  </si>
  <si>
    <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</si>
  <si>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龙华小计</t>
  </si>
  <si>
    <t>大浪</t>
  </si>
  <si>
    <t>同胜</t>
  </si>
  <si>
    <t>上横朗</t>
  </si>
  <si>
    <t>2015-01-21</t>
  </si>
  <si>
    <t>廖瑞芳</t>
  </si>
  <si>
    <t>三合</t>
  </si>
  <si>
    <t>胡勇</t>
  </si>
  <si>
    <t>龙胜</t>
  </si>
  <si>
    <t>彭秀媚</t>
  </si>
  <si>
    <t>变更申请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</si>
  <si>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</si>
  <si>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r>
      <t>无就业能力
（目前挂靠在得力时钟表有限公司，每月工资1300元）</t>
    </r>
    <r>
      <rPr>
        <sz val="10"/>
        <rFont val="Arial"/>
        <charset val="134"/>
      </rPr>
      <t xml:space="preserve">
</t>
    </r>
  </si>
  <si>
    <t>高峰</t>
  </si>
  <si>
    <t>元芬</t>
  </si>
  <si>
    <t>黄丽婷</t>
  </si>
  <si>
    <t>大浪小计</t>
  </si>
  <si>
    <t>福城</t>
  </si>
  <si>
    <t>茜坑</t>
  </si>
  <si>
    <t>新城</t>
  </si>
  <si>
    <t>2015-03-18</t>
  </si>
  <si>
    <t>江敬英</t>
  </si>
  <si>
    <t>四和</t>
  </si>
  <si>
    <t>李福祥</t>
  </si>
  <si>
    <t>福民</t>
  </si>
  <si>
    <t>丹湖</t>
  </si>
  <si>
    <t>唐立强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</si>
  <si>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</si>
  <si>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福城小计</t>
  </si>
  <si>
    <t>观澜</t>
  </si>
  <si>
    <t>桂花</t>
  </si>
  <si>
    <t>朱杏才</t>
  </si>
  <si>
    <t>牛湖</t>
  </si>
  <si>
    <t>启明</t>
  </si>
  <si>
    <t>冯彩顺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</si>
  <si>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</si>
  <si>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r>
      <t>冯彩顺，</t>
    </r>
    <r>
      <rPr>
        <sz val="10"/>
        <rFont val="Arial"/>
        <charset val="134"/>
      </rPr>
      <t>43</t>
    </r>
    <r>
      <rPr>
        <sz val="10"/>
        <rFont val="宋体"/>
        <charset val="134"/>
      </rPr>
      <t>岁，高中</t>
    </r>
  </si>
  <si>
    <t>库坑</t>
  </si>
  <si>
    <t>富坑</t>
  </si>
  <si>
    <t>吴尚峰</t>
  </si>
  <si>
    <t>新澜</t>
  </si>
  <si>
    <t>广培</t>
  </si>
  <si>
    <t>陈伟宏</t>
  </si>
  <si>
    <t>翠澜</t>
  </si>
  <si>
    <t>叶玉皇</t>
  </si>
  <si>
    <t>桂澜</t>
  </si>
  <si>
    <t>陈小娟</t>
  </si>
  <si>
    <t>卢荫良</t>
  </si>
  <si>
    <t>杨秀清</t>
  </si>
  <si>
    <t>2015-01-16</t>
  </si>
  <si>
    <t>李吉星</t>
  </si>
  <si>
    <t>钟志诚</t>
  </si>
  <si>
    <t>孙寿良</t>
  </si>
  <si>
    <t>桂香</t>
  </si>
  <si>
    <t>星花</t>
  </si>
  <si>
    <t>廖红秀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</si>
  <si>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</si>
  <si>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观澜小计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</si>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</sst>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2"/>
      <color rgb="FF00B0F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Arial"/>
      <charset val="134"/>
    </font>
    <font>
      <b/>
      <sz val="16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20" borderId="13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1" fillId="0" borderId="0" xfId="49" applyFont="1" applyFill="1">
      <alignment vertical="center"/>
    </xf>
    <xf numFmtId="0" fontId="3" fillId="2" borderId="0" xfId="49" applyFont="1" applyFill="1">
      <alignment vertical="center"/>
    </xf>
    <xf numFmtId="0" fontId="4" fillId="2" borderId="0" xfId="49" applyFont="1" applyFill="1">
      <alignment vertical="center"/>
    </xf>
    <xf numFmtId="0" fontId="1" fillId="2" borderId="0" xfId="49" applyFont="1" applyFill="1">
      <alignment vertical="center"/>
    </xf>
    <xf numFmtId="0" fontId="3" fillId="0" borderId="0" xfId="49" applyFont="1">
      <alignment vertical="center"/>
    </xf>
    <xf numFmtId="0" fontId="5" fillId="0" borderId="0" xfId="0" applyFont="1">
      <alignment vertical="center"/>
    </xf>
    <xf numFmtId="0" fontId="3" fillId="3" borderId="0" xfId="49" applyFont="1" applyFill="1">
      <alignment vertical="center"/>
    </xf>
    <xf numFmtId="0" fontId="3" fillId="0" borderId="0" xfId="49" applyFont="1" applyFill="1">
      <alignment vertical="center"/>
    </xf>
    <xf numFmtId="0" fontId="1" fillId="4" borderId="0" xfId="49" applyFont="1" applyFill="1">
      <alignment vertical="center"/>
    </xf>
    <xf numFmtId="0" fontId="4" fillId="0" borderId="0" xfId="49" applyFont="1">
      <alignment vertical="center"/>
    </xf>
    <xf numFmtId="0" fontId="6" fillId="0" borderId="0" xfId="49" applyFont="1">
      <alignment vertical="center"/>
    </xf>
    <xf numFmtId="0" fontId="7" fillId="0" borderId="0" xfId="49" applyFont="1">
      <alignment vertical="center"/>
    </xf>
    <xf numFmtId="0" fontId="8" fillId="0" borderId="0" xfId="49" applyFont="1" applyFill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center" vertical="center"/>
    </xf>
    <xf numFmtId="176" fontId="2" fillId="0" borderId="2" xfId="49" applyNumberFormat="1" applyFont="1" applyFill="1" applyBorder="1" applyAlignment="1">
      <alignment horizontal="center" vertical="center" wrapText="1"/>
    </xf>
    <xf numFmtId="0" fontId="9" fillId="0" borderId="2" xfId="49" applyNumberFormat="1" applyFont="1" applyFill="1" applyBorder="1" applyAlignment="1" applyProtection="1">
      <protection locked="0"/>
    </xf>
    <xf numFmtId="0" fontId="2" fillId="0" borderId="2" xfId="49" applyNumberFormat="1" applyFont="1" applyFill="1" applyBorder="1" applyAlignment="1" applyProtection="1">
      <protection locked="0"/>
    </xf>
    <xf numFmtId="0" fontId="2" fillId="0" borderId="2" xfId="49" applyNumberFormat="1" applyFont="1" applyFill="1" applyBorder="1" applyAlignment="1" applyProtection="1">
      <alignment horizontal="left"/>
      <protection locked="0"/>
    </xf>
    <xf numFmtId="14" fontId="9" fillId="0" borderId="2" xfId="49" applyNumberFormat="1" applyFont="1" applyFill="1" applyBorder="1" applyAlignment="1" applyProtection="1">
      <alignment horizontal="left"/>
      <protection locked="0"/>
    </xf>
    <xf numFmtId="0" fontId="2" fillId="0" borderId="3" xfId="49" applyNumberFormat="1" applyFont="1" applyFill="1" applyBorder="1" applyAlignment="1" applyProtection="1">
      <alignment horizontal="center"/>
      <protection locked="0"/>
    </xf>
    <xf numFmtId="0" fontId="9" fillId="0" borderId="4" xfId="49" applyNumberFormat="1" applyFont="1" applyFill="1" applyBorder="1" applyAlignment="1" applyProtection="1">
      <alignment horizontal="center"/>
      <protection locked="0"/>
    </xf>
    <xf numFmtId="0" fontId="9" fillId="0" borderId="5" xfId="49" applyNumberFormat="1" applyFont="1" applyFill="1" applyBorder="1" applyAlignment="1" applyProtection="1">
      <alignment horizontal="center"/>
      <protection locked="0"/>
    </xf>
    <xf numFmtId="0" fontId="2" fillId="0" borderId="2" xfId="49" applyNumberFormat="1" applyFont="1" applyFill="1" applyBorder="1" applyAlignment="1" applyProtection="1">
      <protection locked="0"/>
    </xf>
    <xf numFmtId="0" fontId="2" fillId="0" borderId="2" xfId="49" applyNumberFormat="1" applyFont="1" applyFill="1" applyBorder="1" applyAlignment="1" applyProtection="1">
      <alignment horizontal="left"/>
      <protection locked="0"/>
    </xf>
    <xf numFmtId="14" fontId="9" fillId="0" borderId="2" xfId="49" applyNumberFormat="1" applyFont="1" applyFill="1" applyBorder="1" applyAlignment="1" applyProtection="1">
      <alignment horizontal="left"/>
      <protection locked="0"/>
    </xf>
    <xf numFmtId="0" fontId="2" fillId="0" borderId="2" xfId="49" applyFont="1" applyFill="1" applyBorder="1" applyAlignment="1">
      <alignment horizontal="left" vertical="center" wrapText="1"/>
    </xf>
    <xf numFmtId="0" fontId="2" fillId="0" borderId="2" xfId="49" applyNumberFormat="1" applyFont="1" applyFill="1" applyBorder="1" applyAlignment="1" applyProtection="1">
      <alignment horizontal="left" vertical="center"/>
      <protection locked="0"/>
    </xf>
    <xf numFmtId="0" fontId="9" fillId="0" borderId="2" xfId="49" applyNumberFormat="1" applyFont="1" applyFill="1" applyBorder="1" applyAlignment="1" applyProtection="1">
      <protection locked="0"/>
    </xf>
    <xf numFmtId="0" fontId="2" fillId="0" borderId="1" xfId="49" applyFont="1" applyFill="1" applyBorder="1" applyAlignment="1">
      <alignment horizontal="right" vertical="center"/>
    </xf>
    <xf numFmtId="176" fontId="2" fillId="0" borderId="3" xfId="49" applyNumberFormat="1" applyFont="1" applyFill="1" applyBorder="1" applyAlignment="1">
      <alignment horizontal="center" vertical="center" wrapText="1"/>
    </xf>
    <xf numFmtId="0" fontId="1" fillId="0" borderId="0" xfId="49" applyFont="1" applyFill="1">
      <alignment vertical="center"/>
    </xf>
    <xf numFmtId="0" fontId="2" fillId="0" borderId="0" xfId="49" applyFont="1" applyFill="1">
      <alignment vertical="center"/>
    </xf>
    <xf numFmtId="0" fontId="9" fillId="0" borderId="2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 applyProtection="1">
      <alignment horizontal="center"/>
      <protection locked="0"/>
    </xf>
    <xf numFmtId="0" fontId="2" fillId="0" borderId="2" xfId="49" applyNumberFormat="1" applyFont="1" applyFill="1" applyBorder="1" applyAlignment="1" applyProtection="1">
      <alignment horizontal="center"/>
      <protection locked="0"/>
    </xf>
    <xf numFmtId="0" fontId="1" fillId="0" borderId="0" xfId="49" applyFont="1" applyFill="1">
      <alignment vertical="center"/>
    </xf>
    <xf numFmtId="0" fontId="9" fillId="0" borderId="2" xfId="49" applyNumberFormat="1" applyFont="1" applyFill="1" applyBorder="1" applyAlignment="1" applyProtection="1">
      <alignment horizontal="left"/>
      <protection locked="0"/>
    </xf>
    <xf numFmtId="0" fontId="2" fillId="0" borderId="2" xfId="49" applyNumberFormat="1" applyFont="1" applyFill="1" applyBorder="1" applyAlignment="1" applyProtection="1">
      <alignment horizontal="center" wrapText="1"/>
      <protection locked="0"/>
    </xf>
    <xf numFmtId="0" fontId="2" fillId="0" borderId="2" xfId="49" applyNumberFormat="1" applyFont="1" applyFill="1" applyBorder="1" applyAlignment="1" applyProtection="1">
      <alignment horizontal="center" wrapText="1"/>
      <protection locked="0"/>
    </xf>
    <xf numFmtId="0" fontId="2" fillId="0" borderId="3" xfId="49" applyNumberFormat="1" applyFont="1" applyFill="1" applyBorder="1" applyAlignment="1" applyProtection="1">
      <alignment horizontal="center"/>
      <protection locked="0"/>
    </xf>
    <xf numFmtId="0" fontId="9" fillId="0" borderId="4" xfId="49" applyNumberFormat="1" applyFont="1" applyFill="1" applyBorder="1" applyAlignment="1" applyProtection="1">
      <alignment horizontal="center"/>
      <protection locked="0"/>
    </xf>
    <xf numFmtId="0" fontId="9" fillId="0" borderId="5" xfId="49" applyNumberFormat="1" applyFont="1" applyFill="1" applyBorder="1" applyAlignment="1" applyProtection="1">
      <alignment horizontal="center"/>
      <protection locked="0"/>
    </xf>
    <xf numFmtId="0" fontId="2" fillId="0" borderId="2" xfId="49" applyNumberFormat="1" applyFont="1" applyFill="1" applyBorder="1" applyAlignment="1" applyProtection="1">
      <alignment vertical="center"/>
      <protection locked="0"/>
    </xf>
    <xf numFmtId="0" fontId="2" fillId="0" borderId="2" xfId="49" applyNumberFormat="1" applyFont="1" applyFill="1" applyBorder="1" applyAlignment="1" applyProtection="1">
      <alignment vertical="center" wrapText="1"/>
      <protection locked="0"/>
    </xf>
    <xf numFmtId="0" fontId="9" fillId="0" borderId="2" xfId="49" applyNumberFormat="1" applyFont="1" applyFill="1" applyBorder="1" applyAlignment="1" applyProtection="1">
      <alignment horizontal="center"/>
      <protection locked="0"/>
    </xf>
    <xf numFmtId="0" fontId="2" fillId="0" borderId="2" xfId="49" applyNumberFormat="1" applyFont="1" applyFill="1" applyBorder="1" applyAlignment="1" applyProtection="1">
      <alignment horizontal="left" vertical="top"/>
      <protection locked="0"/>
    </xf>
    <xf numFmtId="0" fontId="2" fillId="0" borderId="2" xfId="49" applyNumberFormat="1" applyFont="1" applyFill="1" applyBorder="1" applyAlignment="1" applyProtection="1">
      <alignment horizontal="left" vertical="top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U103"/>
  <sheetViews>
    <sheetView tabSelected="1" workbookViewId="0">
      <selection activeCell="U83" sqref="U83"/>
    </sheetView>
  </sheetViews>
  <sheetFormatPr defaultColWidth="9" defaultRowHeight="14.25"/>
  <cols>
    <col min="1" max="1" width="4" style="13" customWidth="1"/>
    <col min="2" max="2" width="4.5" style="13" customWidth="1"/>
    <col min="3" max="3" width="5.25" style="13" customWidth="1"/>
    <col min="4" max="4" width="6.375" style="13" customWidth="1"/>
    <col min="5" max="5" width="9.875" style="13" customWidth="1"/>
    <col min="6" max="6" width="7.75" style="13" customWidth="1"/>
    <col min="7" max="7" width="4.375" style="13" customWidth="1"/>
    <col min="8" max="8" width="7.375" style="13" customWidth="1"/>
    <col min="9" max="9" width="4.625" style="13" customWidth="1"/>
    <col min="10" max="10" width="5.625" style="13" customWidth="1"/>
    <col min="11" max="11" width="7.125" style="13" customWidth="1"/>
    <col min="12" max="18" width="5.875" style="13" customWidth="1"/>
    <col min="19" max="19" width="14.375" style="13" customWidth="1"/>
    <col min="20" max="20" width="11.5" style="14" customWidth="1"/>
    <col min="21" max="249" width="9" style="13"/>
    <col min="250" max="250" width="5.25" style="13" customWidth="1"/>
    <col min="251" max="252" width="6.625" style="13" customWidth="1"/>
    <col min="253" max="253" width="6.875" style="13" customWidth="1"/>
    <col min="254" max="254" width="9.875" style="13" customWidth="1"/>
    <col min="255" max="255" width="7.75" style="13" customWidth="1"/>
    <col min="256" max="256" width="4.375" style="13" customWidth="1"/>
    <col min="257" max="257" width="19.25" style="13" customWidth="1"/>
    <col min="258" max="258" width="10.625" style="13" customWidth="1"/>
    <col min="259" max="259" width="7.375" style="13" customWidth="1"/>
    <col min="260" max="260" width="4.625" style="13" customWidth="1"/>
    <col min="261" max="261" width="5.625" style="13" customWidth="1"/>
    <col min="262" max="262" width="7.125" style="13" customWidth="1"/>
    <col min="263" max="269" width="5.875" style="13" customWidth="1"/>
    <col min="270" max="270" width="14.375" style="13" customWidth="1"/>
    <col min="271" max="271" width="11.5" style="13" customWidth="1"/>
    <col min="272" max="272" width="12.75" style="13" customWidth="1"/>
    <col min="273" max="505" width="9" style="13"/>
    <col min="506" max="506" width="5.25" style="13" customWidth="1"/>
    <col min="507" max="508" width="6.625" style="13" customWidth="1"/>
    <col min="509" max="509" width="6.875" style="13" customWidth="1"/>
    <col min="510" max="510" width="9.875" style="13" customWidth="1"/>
    <col min="511" max="511" width="7.75" style="13" customWidth="1"/>
    <col min="512" max="512" width="4.375" style="13" customWidth="1"/>
    <col min="513" max="513" width="19.25" style="13" customWidth="1"/>
    <col min="514" max="514" width="10.625" style="13" customWidth="1"/>
    <col min="515" max="515" width="7.375" style="13" customWidth="1"/>
    <col min="516" max="516" width="4.625" style="13" customWidth="1"/>
    <col min="517" max="517" width="5.625" style="13" customWidth="1"/>
    <col min="518" max="518" width="7.125" style="13" customWidth="1"/>
    <col min="519" max="525" width="5.875" style="13" customWidth="1"/>
    <col min="526" max="526" width="14.375" style="13" customWidth="1"/>
    <col min="527" max="527" width="11.5" style="13" customWidth="1"/>
    <col min="528" max="528" width="12.75" style="13" customWidth="1"/>
    <col min="529" max="761" width="9" style="13"/>
    <col min="762" max="762" width="5.25" style="13" customWidth="1"/>
    <col min="763" max="764" width="6.625" style="13" customWidth="1"/>
    <col min="765" max="765" width="6.875" style="13" customWidth="1"/>
    <col min="766" max="766" width="9.875" style="13" customWidth="1"/>
    <col min="767" max="767" width="7.75" style="13" customWidth="1"/>
    <col min="768" max="768" width="4.375" style="13" customWidth="1"/>
    <col min="769" max="769" width="19.25" style="13" customWidth="1"/>
    <col min="770" max="770" width="10.625" style="13" customWidth="1"/>
    <col min="771" max="771" width="7.375" style="13" customWidth="1"/>
    <col min="772" max="772" width="4.625" style="13" customWidth="1"/>
    <col min="773" max="773" width="5.625" style="13" customWidth="1"/>
    <col min="774" max="774" width="7.125" style="13" customWidth="1"/>
    <col min="775" max="781" width="5.875" style="13" customWidth="1"/>
    <col min="782" max="782" width="14.375" style="13" customWidth="1"/>
    <col min="783" max="783" width="11.5" style="13" customWidth="1"/>
    <col min="784" max="784" width="12.75" style="13" customWidth="1"/>
    <col min="785" max="1017" width="9" style="13"/>
    <col min="1018" max="1018" width="5.25" style="13" customWidth="1"/>
    <col min="1019" max="1020" width="6.625" style="13" customWidth="1"/>
    <col min="1021" max="1021" width="6.875" style="13" customWidth="1"/>
    <col min="1022" max="1022" width="9.875" style="13" customWidth="1"/>
    <col min="1023" max="1023" width="7.75" style="13" customWidth="1"/>
    <col min="1024" max="1024" width="4.375" style="13" customWidth="1"/>
    <col min="1025" max="1025" width="19.25" style="13" customWidth="1"/>
    <col min="1026" max="1026" width="10.625" style="13" customWidth="1"/>
    <col min="1027" max="1027" width="7.375" style="13" customWidth="1"/>
    <col min="1028" max="1028" width="4.625" style="13" customWidth="1"/>
    <col min="1029" max="1029" width="5.625" style="13" customWidth="1"/>
    <col min="1030" max="1030" width="7.125" style="13" customWidth="1"/>
    <col min="1031" max="1037" width="5.875" style="13" customWidth="1"/>
    <col min="1038" max="1038" width="14.375" style="13" customWidth="1"/>
    <col min="1039" max="1039" width="11.5" style="13" customWidth="1"/>
    <col min="1040" max="1040" width="12.75" style="13" customWidth="1"/>
    <col min="1041" max="1273" width="9" style="13"/>
    <col min="1274" max="1274" width="5.25" style="13" customWidth="1"/>
    <col min="1275" max="1276" width="6.625" style="13" customWidth="1"/>
    <col min="1277" max="1277" width="6.875" style="13" customWidth="1"/>
    <col min="1278" max="1278" width="9.875" style="13" customWidth="1"/>
    <col min="1279" max="1279" width="7.75" style="13" customWidth="1"/>
    <col min="1280" max="1280" width="4.375" style="13" customWidth="1"/>
    <col min="1281" max="1281" width="19.25" style="13" customWidth="1"/>
    <col min="1282" max="1282" width="10.625" style="13" customWidth="1"/>
    <col min="1283" max="1283" width="7.375" style="13" customWidth="1"/>
    <col min="1284" max="1284" width="4.625" style="13" customWidth="1"/>
    <col min="1285" max="1285" width="5.625" style="13" customWidth="1"/>
    <col min="1286" max="1286" width="7.125" style="13" customWidth="1"/>
    <col min="1287" max="1293" width="5.875" style="13" customWidth="1"/>
    <col min="1294" max="1294" width="14.375" style="13" customWidth="1"/>
    <col min="1295" max="1295" width="11.5" style="13" customWidth="1"/>
    <col min="1296" max="1296" width="12.75" style="13" customWidth="1"/>
    <col min="1297" max="1529" width="9" style="13"/>
    <col min="1530" max="1530" width="5.25" style="13" customWidth="1"/>
    <col min="1531" max="1532" width="6.625" style="13" customWidth="1"/>
    <col min="1533" max="1533" width="6.875" style="13" customWidth="1"/>
    <col min="1534" max="1534" width="9.875" style="13" customWidth="1"/>
    <col min="1535" max="1535" width="7.75" style="13" customWidth="1"/>
    <col min="1536" max="1536" width="4.375" style="13" customWidth="1"/>
    <col min="1537" max="1537" width="19.25" style="13" customWidth="1"/>
    <col min="1538" max="1538" width="10.625" style="13" customWidth="1"/>
    <col min="1539" max="1539" width="7.375" style="13" customWidth="1"/>
    <col min="1540" max="1540" width="4.625" style="13" customWidth="1"/>
    <col min="1541" max="1541" width="5.625" style="13" customWidth="1"/>
    <col min="1542" max="1542" width="7.125" style="13" customWidth="1"/>
    <col min="1543" max="1549" width="5.875" style="13" customWidth="1"/>
    <col min="1550" max="1550" width="14.375" style="13" customWidth="1"/>
    <col min="1551" max="1551" width="11.5" style="13" customWidth="1"/>
    <col min="1552" max="1552" width="12.75" style="13" customWidth="1"/>
    <col min="1553" max="1785" width="9" style="13"/>
    <col min="1786" max="1786" width="5.25" style="13" customWidth="1"/>
    <col min="1787" max="1788" width="6.625" style="13" customWidth="1"/>
    <col min="1789" max="1789" width="6.875" style="13" customWidth="1"/>
    <col min="1790" max="1790" width="9.875" style="13" customWidth="1"/>
    <col min="1791" max="1791" width="7.75" style="13" customWidth="1"/>
    <col min="1792" max="1792" width="4.375" style="13" customWidth="1"/>
    <col min="1793" max="1793" width="19.25" style="13" customWidth="1"/>
    <col min="1794" max="1794" width="10.625" style="13" customWidth="1"/>
    <col min="1795" max="1795" width="7.375" style="13" customWidth="1"/>
    <col min="1796" max="1796" width="4.625" style="13" customWidth="1"/>
    <col min="1797" max="1797" width="5.625" style="13" customWidth="1"/>
    <col min="1798" max="1798" width="7.125" style="13" customWidth="1"/>
    <col min="1799" max="1805" width="5.875" style="13" customWidth="1"/>
    <col min="1806" max="1806" width="14.375" style="13" customWidth="1"/>
    <col min="1807" max="1807" width="11.5" style="13" customWidth="1"/>
    <col min="1808" max="1808" width="12.75" style="13" customWidth="1"/>
    <col min="1809" max="2041" width="9" style="13"/>
    <col min="2042" max="2042" width="5.25" style="13" customWidth="1"/>
    <col min="2043" max="2044" width="6.625" style="13" customWidth="1"/>
    <col min="2045" max="2045" width="6.875" style="13" customWidth="1"/>
    <col min="2046" max="2046" width="9.875" style="13" customWidth="1"/>
    <col min="2047" max="2047" width="7.75" style="13" customWidth="1"/>
    <col min="2048" max="2048" width="4.375" style="13" customWidth="1"/>
    <col min="2049" max="2049" width="19.25" style="13" customWidth="1"/>
    <col min="2050" max="2050" width="10.625" style="13" customWidth="1"/>
    <col min="2051" max="2051" width="7.375" style="13" customWidth="1"/>
    <col min="2052" max="2052" width="4.625" style="13" customWidth="1"/>
    <col min="2053" max="2053" width="5.625" style="13" customWidth="1"/>
    <col min="2054" max="2054" width="7.125" style="13" customWidth="1"/>
    <col min="2055" max="2061" width="5.875" style="13" customWidth="1"/>
    <col min="2062" max="2062" width="14.375" style="13" customWidth="1"/>
    <col min="2063" max="2063" width="11.5" style="13" customWidth="1"/>
    <col min="2064" max="2064" width="12.75" style="13" customWidth="1"/>
    <col min="2065" max="2297" width="9" style="13"/>
    <col min="2298" max="2298" width="5.25" style="13" customWidth="1"/>
    <col min="2299" max="2300" width="6.625" style="13" customWidth="1"/>
    <col min="2301" max="2301" width="6.875" style="13" customWidth="1"/>
    <col min="2302" max="2302" width="9.875" style="13" customWidth="1"/>
    <col min="2303" max="2303" width="7.75" style="13" customWidth="1"/>
    <col min="2304" max="2304" width="4.375" style="13" customWidth="1"/>
    <col min="2305" max="2305" width="19.25" style="13" customWidth="1"/>
    <col min="2306" max="2306" width="10.625" style="13" customWidth="1"/>
    <col min="2307" max="2307" width="7.375" style="13" customWidth="1"/>
    <col min="2308" max="2308" width="4.625" style="13" customWidth="1"/>
    <col min="2309" max="2309" width="5.625" style="13" customWidth="1"/>
    <col min="2310" max="2310" width="7.125" style="13" customWidth="1"/>
    <col min="2311" max="2317" width="5.875" style="13" customWidth="1"/>
    <col min="2318" max="2318" width="14.375" style="13" customWidth="1"/>
    <col min="2319" max="2319" width="11.5" style="13" customWidth="1"/>
    <col min="2320" max="2320" width="12.75" style="13" customWidth="1"/>
    <col min="2321" max="2553" width="9" style="13"/>
    <col min="2554" max="2554" width="5.25" style="13" customWidth="1"/>
    <col min="2555" max="2556" width="6.625" style="13" customWidth="1"/>
    <col min="2557" max="2557" width="6.875" style="13" customWidth="1"/>
    <col min="2558" max="2558" width="9.875" style="13" customWidth="1"/>
    <col min="2559" max="2559" width="7.75" style="13" customWidth="1"/>
    <col min="2560" max="2560" width="4.375" style="13" customWidth="1"/>
    <col min="2561" max="2561" width="19.25" style="13" customWidth="1"/>
    <col min="2562" max="2562" width="10.625" style="13" customWidth="1"/>
    <col min="2563" max="2563" width="7.375" style="13" customWidth="1"/>
    <col min="2564" max="2564" width="4.625" style="13" customWidth="1"/>
    <col min="2565" max="2565" width="5.625" style="13" customWidth="1"/>
    <col min="2566" max="2566" width="7.125" style="13" customWidth="1"/>
    <col min="2567" max="2573" width="5.875" style="13" customWidth="1"/>
    <col min="2574" max="2574" width="14.375" style="13" customWidth="1"/>
    <col min="2575" max="2575" width="11.5" style="13" customWidth="1"/>
    <col min="2576" max="2576" width="12.75" style="13" customWidth="1"/>
    <col min="2577" max="2809" width="9" style="13"/>
    <col min="2810" max="2810" width="5.25" style="13" customWidth="1"/>
    <col min="2811" max="2812" width="6.625" style="13" customWidth="1"/>
    <col min="2813" max="2813" width="6.875" style="13" customWidth="1"/>
    <col min="2814" max="2814" width="9.875" style="13" customWidth="1"/>
    <col min="2815" max="2815" width="7.75" style="13" customWidth="1"/>
    <col min="2816" max="2816" width="4.375" style="13" customWidth="1"/>
    <col min="2817" max="2817" width="19.25" style="13" customWidth="1"/>
    <col min="2818" max="2818" width="10.625" style="13" customWidth="1"/>
    <col min="2819" max="2819" width="7.375" style="13" customWidth="1"/>
    <col min="2820" max="2820" width="4.625" style="13" customWidth="1"/>
    <col min="2821" max="2821" width="5.625" style="13" customWidth="1"/>
    <col min="2822" max="2822" width="7.125" style="13" customWidth="1"/>
    <col min="2823" max="2829" width="5.875" style="13" customWidth="1"/>
    <col min="2830" max="2830" width="14.375" style="13" customWidth="1"/>
    <col min="2831" max="2831" width="11.5" style="13" customWidth="1"/>
    <col min="2832" max="2832" width="12.75" style="13" customWidth="1"/>
    <col min="2833" max="3065" width="9" style="13"/>
    <col min="3066" max="3066" width="5.25" style="13" customWidth="1"/>
    <col min="3067" max="3068" width="6.625" style="13" customWidth="1"/>
    <col min="3069" max="3069" width="6.875" style="13" customWidth="1"/>
    <col min="3070" max="3070" width="9.875" style="13" customWidth="1"/>
    <col min="3071" max="3071" width="7.75" style="13" customWidth="1"/>
    <col min="3072" max="3072" width="4.375" style="13" customWidth="1"/>
    <col min="3073" max="3073" width="19.25" style="13" customWidth="1"/>
    <col min="3074" max="3074" width="10.625" style="13" customWidth="1"/>
    <col min="3075" max="3075" width="7.375" style="13" customWidth="1"/>
    <col min="3076" max="3076" width="4.625" style="13" customWidth="1"/>
    <col min="3077" max="3077" width="5.625" style="13" customWidth="1"/>
    <col min="3078" max="3078" width="7.125" style="13" customWidth="1"/>
    <col min="3079" max="3085" width="5.875" style="13" customWidth="1"/>
    <col min="3086" max="3086" width="14.375" style="13" customWidth="1"/>
    <col min="3087" max="3087" width="11.5" style="13" customWidth="1"/>
    <col min="3088" max="3088" width="12.75" style="13" customWidth="1"/>
    <col min="3089" max="3321" width="9" style="13"/>
    <col min="3322" max="3322" width="5.25" style="13" customWidth="1"/>
    <col min="3323" max="3324" width="6.625" style="13" customWidth="1"/>
    <col min="3325" max="3325" width="6.875" style="13" customWidth="1"/>
    <col min="3326" max="3326" width="9.875" style="13" customWidth="1"/>
    <col min="3327" max="3327" width="7.75" style="13" customWidth="1"/>
    <col min="3328" max="3328" width="4.375" style="13" customWidth="1"/>
    <col min="3329" max="3329" width="19.25" style="13" customWidth="1"/>
    <col min="3330" max="3330" width="10.625" style="13" customWidth="1"/>
    <col min="3331" max="3331" width="7.375" style="13" customWidth="1"/>
    <col min="3332" max="3332" width="4.625" style="13" customWidth="1"/>
    <col min="3333" max="3333" width="5.625" style="13" customWidth="1"/>
    <col min="3334" max="3334" width="7.125" style="13" customWidth="1"/>
    <col min="3335" max="3341" width="5.875" style="13" customWidth="1"/>
    <col min="3342" max="3342" width="14.375" style="13" customWidth="1"/>
    <col min="3343" max="3343" width="11.5" style="13" customWidth="1"/>
    <col min="3344" max="3344" width="12.75" style="13" customWidth="1"/>
    <col min="3345" max="3577" width="9" style="13"/>
    <col min="3578" max="3578" width="5.25" style="13" customWidth="1"/>
    <col min="3579" max="3580" width="6.625" style="13" customWidth="1"/>
    <col min="3581" max="3581" width="6.875" style="13" customWidth="1"/>
    <col min="3582" max="3582" width="9.875" style="13" customWidth="1"/>
    <col min="3583" max="3583" width="7.75" style="13" customWidth="1"/>
    <col min="3584" max="3584" width="4.375" style="13" customWidth="1"/>
    <col min="3585" max="3585" width="19.25" style="13" customWidth="1"/>
    <col min="3586" max="3586" width="10.625" style="13" customWidth="1"/>
    <col min="3587" max="3587" width="7.375" style="13" customWidth="1"/>
    <col min="3588" max="3588" width="4.625" style="13" customWidth="1"/>
    <col min="3589" max="3589" width="5.625" style="13" customWidth="1"/>
    <col min="3590" max="3590" width="7.125" style="13" customWidth="1"/>
    <col min="3591" max="3597" width="5.875" style="13" customWidth="1"/>
    <col min="3598" max="3598" width="14.375" style="13" customWidth="1"/>
    <col min="3599" max="3599" width="11.5" style="13" customWidth="1"/>
    <col min="3600" max="3600" width="12.75" style="13" customWidth="1"/>
    <col min="3601" max="3833" width="9" style="13"/>
    <col min="3834" max="3834" width="5.25" style="13" customWidth="1"/>
    <col min="3835" max="3836" width="6.625" style="13" customWidth="1"/>
    <col min="3837" max="3837" width="6.875" style="13" customWidth="1"/>
    <col min="3838" max="3838" width="9.875" style="13" customWidth="1"/>
    <col min="3839" max="3839" width="7.75" style="13" customWidth="1"/>
    <col min="3840" max="3840" width="4.375" style="13" customWidth="1"/>
    <col min="3841" max="3841" width="19.25" style="13" customWidth="1"/>
    <col min="3842" max="3842" width="10.625" style="13" customWidth="1"/>
    <col min="3843" max="3843" width="7.375" style="13" customWidth="1"/>
    <col min="3844" max="3844" width="4.625" style="13" customWidth="1"/>
    <col min="3845" max="3845" width="5.625" style="13" customWidth="1"/>
    <col min="3846" max="3846" width="7.125" style="13" customWidth="1"/>
    <col min="3847" max="3853" width="5.875" style="13" customWidth="1"/>
    <col min="3854" max="3854" width="14.375" style="13" customWidth="1"/>
    <col min="3855" max="3855" width="11.5" style="13" customWidth="1"/>
    <col min="3856" max="3856" width="12.75" style="13" customWidth="1"/>
    <col min="3857" max="4089" width="9" style="13"/>
    <col min="4090" max="4090" width="5.25" style="13" customWidth="1"/>
    <col min="4091" max="4092" width="6.625" style="13" customWidth="1"/>
    <col min="4093" max="4093" width="6.875" style="13" customWidth="1"/>
    <col min="4094" max="4094" width="9.875" style="13" customWidth="1"/>
    <col min="4095" max="4095" width="7.75" style="13" customWidth="1"/>
    <col min="4096" max="4096" width="4.375" style="13" customWidth="1"/>
    <col min="4097" max="4097" width="19.25" style="13" customWidth="1"/>
    <col min="4098" max="4098" width="10.625" style="13" customWidth="1"/>
    <col min="4099" max="4099" width="7.375" style="13" customWidth="1"/>
    <col min="4100" max="4100" width="4.625" style="13" customWidth="1"/>
    <col min="4101" max="4101" width="5.625" style="13" customWidth="1"/>
    <col min="4102" max="4102" width="7.125" style="13" customWidth="1"/>
    <col min="4103" max="4109" width="5.875" style="13" customWidth="1"/>
    <col min="4110" max="4110" width="14.375" style="13" customWidth="1"/>
    <col min="4111" max="4111" width="11.5" style="13" customWidth="1"/>
    <col min="4112" max="4112" width="12.75" style="13" customWidth="1"/>
    <col min="4113" max="4345" width="9" style="13"/>
    <col min="4346" max="4346" width="5.25" style="13" customWidth="1"/>
    <col min="4347" max="4348" width="6.625" style="13" customWidth="1"/>
    <col min="4349" max="4349" width="6.875" style="13" customWidth="1"/>
    <col min="4350" max="4350" width="9.875" style="13" customWidth="1"/>
    <col min="4351" max="4351" width="7.75" style="13" customWidth="1"/>
    <col min="4352" max="4352" width="4.375" style="13" customWidth="1"/>
    <col min="4353" max="4353" width="19.25" style="13" customWidth="1"/>
    <col min="4354" max="4354" width="10.625" style="13" customWidth="1"/>
    <col min="4355" max="4355" width="7.375" style="13" customWidth="1"/>
    <col min="4356" max="4356" width="4.625" style="13" customWidth="1"/>
    <col min="4357" max="4357" width="5.625" style="13" customWidth="1"/>
    <col min="4358" max="4358" width="7.125" style="13" customWidth="1"/>
    <col min="4359" max="4365" width="5.875" style="13" customWidth="1"/>
    <col min="4366" max="4366" width="14.375" style="13" customWidth="1"/>
    <col min="4367" max="4367" width="11.5" style="13" customWidth="1"/>
    <col min="4368" max="4368" width="12.75" style="13" customWidth="1"/>
    <col min="4369" max="4601" width="9" style="13"/>
    <col min="4602" max="4602" width="5.25" style="13" customWidth="1"/>
    <col min="4603" max="4604" width="6.625" style="13" customWidth="1"/>
    <col min="4605" max="4605" width="6.875" style="13" customWidth="1"/>
    <col min="4606" max="4606" width="9.875" style="13" customWidth="1"/>
    <col min="4607" max="4607" width="7.75" style="13" customWidth="1"/>
    <col min="4608" max="4608" width="4.375" style="13" customWidth="1"/>
    <col min="4609" max="4609" width="19.25" style="13" customWidth="1"/>
    <col min="4610" max="4610" width="10.625" style="13" customWidth="1"/>
    <col min="4611" max="4611" width="7.375" style="13" customWidth="1"/>
    <col min="4612" max="4612" width="4.625" style="13" customWidth="1"/>
    <col min="4613" max="4613" width="5.625" style="13" customWidth="1"/>
    <col min="4614" max="4614" width="7.125" style="13" customWidth="1"/>
    <col min="4615" max="4621" width="5.875" style="13" customWidth="1"/>
    <col min="4622" max="4622" width="14.375" style="13" customWidth="1"/>
    <col min="4623" max="4623" width="11.5" style="13" customWidth="1"/>
    <col min="4624" max="4624" width="12.75" style="13" customWidth="1"/>
    <col min="4625" max="4857" width="9" style="13"/>
    <col min="4858" max="4858" width="5.25" style="13" customWidth="1"/>
    <col min="4859" max="4860" width="6.625" style="13" customWidth="1"/>
    <col min="4861" max="4861" width="6.875" style="13" customWidth="1"/>
    <col min="4862" max="4862" width="9.875" style="13" customWidth="1"/>
    <col min="4863" max="4863" width="7.75" style="13" customWidth="1"/>
    <col min="4864" max="4864" width="4.375" style="13" customWidth="1"/>
    <col min="4865" max="4865" width="19.25" style="13" customWidth="1"/>
    <col min="4866" max="4866" width="10.625" style="13" customWidth="1"/>
    <col min="4867" max="4867" width="7.375" style="13" customWidth="1"/>
    <col min="4868" max="4868" width="4.625" style="13" customWidth="1"/>
    <col min="4869" max="4869" width="5.625" style="13" customWidth="1"/>
    <col min="4870" max="4870" width="7.125" style="13" customWidth="1"/>
    <col min="4871" max="4877" width="5.875" style="13" customWidth="1"/>
    <col min="4878" max="4878" width="14.375" style="13" customWidth="1"/>
    <col min="4879" max="4879" width="11.5" style="13" customWidth="1"/>
    <col min="4880" max="4880" width="12.75" style="13" customWidth="1"/>
    <col min="4881" max="5113" width="9" style="13"/>
    <col min="5114" max="5114" width="5.25" style="13" customWidth="1"/>
    <col min="5115" max="5116" width="6.625" style="13" customWidth="1"/>
    <col min="5117" max="5117" width="6.875" style="13" customWidth="1"/>
    <col min="5118" max="5118" width="9.875" style="13" customWidth="1"/>
    <col min="5119" max="5119" width="7.75" style="13" customWidth="1"/>
    <col min="5120" max="5120" width="4.375" style="13" customWidth="1"/>
    <col min="5121" max="5121" width="19.25" style="13" customWidth="1"/>
    <col min="5122" max="5122" width="10.625" style="13" customWidth="1"/>
    <col min="5123" max="5123" width="7.375" style="13" customWidth="1"/>
    <col min="5124" max="5124" width="4.625" style="13" customWidth="1"/>
    <col min="5125" max="5125" width="5.625" style="13" customWidth="1"/>
    <col min="5126" max="5126" width="7.125" style="13" customWidth="1"/>
    <col min="5127" max="5133" width="5.875" style="13" customWidth="1"/>
    <col min="5134" max="5134" width="14.375" style="13" customWidth="1"/>
    <col min="5135" max="5135" width="11.5" style="13" customWidth="1"/>
    <col min="5136" max="5136" width="12.75" style="13" customWidth="1"/>
    <col min="5137" max="5369" width="9" style="13"/>
    <col min="5370" max="5370" width="5.25" style="13" customWidth="1"/>
    <col min="5371" max="5372" width="6.625" style="13" customWidth="1"/>
    <col min="5373" max="5373" width="6.875" style="13" customWidth="1"/>
    <col min="5374" max="5374" width="9.875" style="13" customWidth="1"/>
    <col min="5375" max="5375" width="7.75" style="13" customWidth="1"/>
    <col min="5376" max="5376" width="4.375" style="13" customWidth="1"/>
    <col min="5377" max="5377" width="19.25" style="13" customWidth="1"/>
    <col min="5378" max="5378" width="10.625" style="13" customWidth="1"/>
    <col min="5379" max="5379" width="7.375" style="13" customWidth="1"/>
    <col min="5380" max="5380" width="4.625" style="13" customWidth="1"/>
    <col min="5381" max="5381" width="5.625" style="13" customWidth="1"/>
    <col min="5382" max="5382" width="7.125" style="13" customWidth="1"/>
    <col min="5383" max="5389" width="5.875" style="13" customWidth="1"/>
    <col min="5390" max="5390" width="14.375" style="13" customWidth="1"/>
    <col min="5391" max="5391" width="11.5" style="13" customWidth="1"/>
    <col min="5392" max="5392" width="12.75" style="13" customWidth="1"/>
    <col min="5393" max="5625" width="9" style="13"/>
    <col min="5626" max="5626" width="5.25" style="13" customWidth="1"/>
    <col min="5627" max="5628" width="6.625" style="13" customWidth="1"/>
    <col min="5629" max="5629" width="6.875" style="13" customWidth="1"/>
    <col min="5630" max="5630" width="9.875" style="13" customWidth="1"/>
    <col min="5631" max="5631" width="7.75" style="13" customWidth="1"/>
    <col min="5632" max="5632" width="4.375" style="13" customWidth="1"/>
    <col min="5633" max="5633" width="19.25" style="13" customWidth="1"/>
    <col min="5634" max="5634" width="10.625" style="13" customWidth="1"/>
    <col min="5635" max="5635" width="7.375" style="13" customWidth="1"/>
    <col min="5636" max="5636" width="4.625" style="13" customWidth="1"/>
    <col min="5637" max="5637" width="5.625" style="13" customWidth="1"/>
    <col min="5638" max="5638" width="7.125" style="13" customWidth="1"/>
    <col min="5639" max="5645" width="5.875" style="13" customWidth="1"/>
    <col min="5646" max="5646" width="14.375" style="13" customWidth="1"/>
    <col min="5647" max="5647" width="11.5" style="13" customWidth="1"/>
    <col min="5648" max="5648" width="12.75" style="13" customWidth="1"/>
    <col min="5649" max="5881" width="9" style="13"/>
    <col min="5882" max="5882" width="5.25" style="13" customWidth="1"/>
    <col min="5883" max="5884" width="6.625" style="13" customWidth="1"/>
    <col min="5885" max="5885" width="6.875" style="13" customWidth="1"/>
    <col min="5886" max="5886" width="9.875" style="13" customWidth="1"/>
    <col min="5887" max="5887" width="7.75" style="13" customWidth="1"/>
    <col min="5888" max="5888" width="4.375" style="13" customWidth="1"/>
    <col min="5889" max="5889" width="19.25" style="13" customWidth="1"/>
    <col min="5890" max="5890" width="10.625" style="13" customWidth="1"/>
    <col min="5891" max="5891" width="7.375" style="13" customWidth="1"/>
    <col min="5892" max="5892" width="4.625" style="13" customWidth="1"/>
    <col min="5893" max="5893" width="5.625" style="13" customWidth="1"/>
    <col min="5894" max="5894" width="7.125" style="13" customWidth="1"/>
    <col min="5895" max="5901" width="5.875" style="13" customWidth="1"/>
    <col min="5902" max="5902" width="14.375" style="13" customWidth="1"/>
    <col min="5903" max="5903" width="11.5" style="13" customWidth="1"/>
    <col min="5904" max="5904" width="12.75" style="13" customWidth="1"/>
    <col min="5905" max="6137" width="9" style="13"/>
    <col min="6138" max="6138" width="5.25" style="13" customWidth="1"/>
    <col min="6139" max="6140" width="6.625" style="13" customWidth="1"/>
    <col min="6141" max="6141" width="6.875" style="13" customWidth="1"/>
    <col min="6142" max="6142" width="9.875" style="13" customWidth="1"/>
    <col min="6143" max="6143" width="7.75" style="13" customWidth="1"/>
    <col min="6144" max="6144" width="4.375" style="13" customWidth="1"/>
    <col min="6145" max="6145" width="19.25" style="13" customWidth="1"/>
    <col min="6146" max="6146" width="10.625" style="13" customWidth="1"/>
    <col min="6147" max="6147" width="7.375" style="13" customWidth="1"/>
    <col min="6148" max="6148" width="4.625" style="13" customWidth="1"/>
    <col min="6149" max="6149" width="5.625" style="13" customWidth="1"/>
    <col min="6150" max="6150" width="7.125" style="13" customWidth="1"/>
    <col min="6151" max="6157" width="5.875" style="13" customWidth="1"/>
    <col min="6158" max="6158" width="14.375" style="13" customWidth="1"/>
    <col min="6159" max="6159" width="11.5" style="13" customWidth="1"/>
    <col min="6160" max="6160" width="12.75" style="13" customWidth="1"/>
    <col min="6161" max="6393" width="9" style="13"/>
    <col min="6394" max="6394" width="5.25" style="13" customWidth="1"/>
    <col min="6395" max="6396" width="6.625" style="13" customWidth="1"/>
    <col min="6397" max="6397" width="6.875" style="13" customWidth="1"/>
    <col min="6398" max="6398" width="9.875" style="13" customWidth="1"/>
    <col min="6399" max="6399" width="7.75" style="13" customWidth="1"/>
    <col min="6400" max="6400" width="4.375" style="13" customWidth="1"/>
    <col min="6401" max="6401" width="19.25" style="13" customWidth="1"/>
    <col min="6402" max="6402" width="10.625" style="13" customWidth="1"/>
    <col min="6403" max="6403" width="7.375" style="13" customWidth="1"/>
    <col min="6404" max="6404" width="4.625" style="13" customWidth="1"/>
    <col min="6405" max="6405" width="5.625" style="13" customWidth="1"/>
    <col min="6406" max="6406" width="7.125" style="13" customWidth="1"/>
    <col min="6407" max="6413" width="5.875" style="13" customWidth="1"/>
    <col min="6414" max="6414" width="14.375" style="13" customWidth="1"/>
    <col min="6415" max="6415" width="11.5" style="13" customWidth="1"/>
    <col min="6416" max="6416" width="12.75" style="13" customWidth="1"/>
    <col min="6417" max="6649" width="9" style="13"/>
    <col min="6650" max="6650" width="5.25" style="13" customWidth="1"/>
    <col min="6651" max="6652" width="6.625" style="13" customWidth="1"/>
    <col min="6653" max="6653" width="6.875" style="13" customWidth="1"/>
    <col min="6654" max="6654" width="9.875" style="13" customWidth="1"/>
    <col min="6655" max="6655" width="7.75" style="13" customWidth="1"/>
    <col min="6656" max="6656" width="4.375" style="13" customWidth="1"/>
    <col min="6657" max="6657" width="19.25" style="13" customWidth="1"/>
    <col min="6658" max="6658" width="10.625" style="13" customWidth="1"/>
    <col min="6659" max="6659" width="7.375" style="13" customWidth="1"/>
    <col min="6660" max="6660" width="4.625" style="13" customWidth="1"/>
    <col min="6661" max="6661" width="5.625" style="13" customWidth="1"/>
    <col min="6662" max="6662" width="7.125" style="13" customWidth="1"/>
    <col min="6663" max="6669" width="5.875" style="13" customWidth="1"/>
    <col min="6670" max="6670" width="14.375" style="13" customWidth="1"/>
    <col min="6671" max="6671" width="11.5" style="13" customWidth="1"/>
    <col min="6672" max="6672" width="12.75" style="13" customWidth="1"/>
    <col min="6673" max="6905" width="9" style="13"/>
    <col min="6906" max="6906" width="5.25" style="13" customWidth="1"/>
    <col min="6907" max="6908" width="6.625" style="13" customWidth="1"/>
    <col min="6909" max="6909" width="6.875" style="13" customWidth="1"/>
    <col min="6910" max="6910" width="9.875" style="13" customWidth="1"/>
    <col min="6911" max="6911" width="7.75" style="13" customWidth="1"/>
    <col min="6912" max="6912" width="4.375" style="13" customWidth="1"/>
    <col min="6913" max="6913" width="19.25" style="13" customWidth="1"/>
    <col min="6914" max="6914" width="10.625" style="13" customWidth="1"/>
    <col min="6915" max="6915" width="7.375" style="13" customWidth="1"/>
    <col min="6916" max="6916" width="4.625" style="13" customWidth="1"/>
    <col min="6917" max="6917" width="5.625" style="13" customWidth="1"/>
    <col min="6918" max="6918" width="7.125" style="13" customWidth="1"/>
    <col min="6919" max="6925" width="5.875" style="13" customWidth="1"/>
    <col min="6926" max="6926" width="14.375" style="13" customWidth="1"/>
    <col min="6927" max="6927" width="11.5" style="13" customWidth="1"/>
    <col min="6928" max="6928" width="12.75" style="13" customWidth="1"/>
    <col min="6929" max="7161" width="9" style="13"/>
    <col min="7162" max="7162" width="5.25" style="13" customWidth="1"/>
    <col min="7163" max="7164" width="6.625" style="13" customWidth="1"/>
    <col min="7165" max="7165" width="6.875" style="13" customWidth="1"/>
    <col min="7166" max="7166" width="9.875" style="13" customWidth="1"/>
    <col min="7167" max="7167" width="7.75" style="13" customWidth="1"/>
    <col min="7168" max="7168" width="4.375" style="13" customWidth="1"/>
    <col min="7169" max="7169" width="19.25" style="13" customWidth="1"/>
    <col min="7170" max="7170" width="10.625" style="13" customWidth="1"/>
    <col min="7171" max="7171" width="7.375" style="13" customWidth="1"/>
    <col min="7172" max="7172" width="4.625" style="13" customWidth="1"/>
    <col min="7173" max="7173" width="5.625" style="13" customWidth="1"/>
    <col min="7174" max="7174" width="7.125" style="13" customWidth="1"/>
    <col min="7175" max="7181" width="5.875" style="13" customWidth="1"/>
    <col min="7182" max="7182" width="14.375" style="13" customWidth="1"/>
    <col min="7183" max="7183" width="11.5" style="13" customWidth="1"/>
    <col min="7184" max="7184" width="12.75" style="13" customWidth="1"/>
    <col min="7185" max="7417" width="9" style="13"/>
    <col min="7418" max="7418" width="5.25" style="13" customWidth="1"/>
    <col min="7419" max="7420" width="6.625" style="13" customWidth="1"/>
    <col min="7421" max="7421" width="6.875" style="13" customWidth="1"/>
    <col min="7422" max="7422" width="9.875" style="13" customWidth="1"/>
    <col min="7423" max="7423" width="7.75" style="13" customWidth="1"/>
    <col min="7424" max="7424" width="4.375" style="13" customWidth="1"/>
    <col min="7425" max="7425" width="19.25" style="13" customWidth="1"/>
    <col min="7426" max="7426" width="10.625" style="13" customWidth="1"/>
    <col min="7427" max="7427" width="7.375" style="13" customWidth="1"/>
    <col min="7428" max="7428" width="4.625" style="13" customWidth="1"/>
    <col min="7429" max="7429" width="5.625" style="13" customWidth="1"/>
    <col min="7430" max="7430" width="7.125" style="13" customWidth="1"/>
    <col min="7431" max="7437" width="5.875" style="13" customWidth="1"/>
    <col min="7438" max="7438" width="14.375" style="13" customWidth="1"/>
    <col min="7439" max="7439" width="11.5" style="13" customWidth="1"/>
    <col min="7440" max="7440" width="12.75" style="13" customWidth="1"/>
    <col min="7441" max="7673" width="9" style="13"/>
    <col min="7674" max="7674" width="5.25" style="13" customWidth="1"/>
    <col min="7675" max="7676" width="6.625" style="13" customWidth="1"/>
    <col min="7677" max="7677" width="6.875" style="13" customWidth="1"/>
    <col min="7678" max="7678" width="9.875" style="13" customWidth="1"/>
    <col min="7679" max="7679" width="7.75" style="13" customWidth="1"/>
    <col min="7680" max="7680" width="4.375" style="13" customWidth="1"/>
    <col min="7681" max="7681" width="19.25" style="13" customWidth="1"/>
    <col min="7682" max="7682" width="10.625" style="13" customWidth="1"/>
    <col min="7683" max="7683" width="7.375" style="13" customWidth="1"/>
    <col min="7684" max="7684" width="4.625" style="13" customWidth="1"/>
    <col min="7685" max="7685" width="5.625" style="13" customWidth="1"/>
    <col min="7686" max="7686" width="7.125" style="13" customWidth="1"/>
    <col min="7687" max="7693" width="5.875" style="13" customWidth="1"/>
    <col min="7694" max="7694" width="14.375" style="13" customWidth="1"/>
    <col min="7695" max="7695" width="11.5" style="13" customWidth="1"/>
    <col min="7696" max="7696" width="12.75" style="13" customWidth="1"/>
    <col min="7697" max="7929" width="9" style="13"/>
    <col min="7930" max="7930" width="5.25" style="13" customWidth="1"/>
    <col min="7931" max="7932" width="6.625" style="13" customWidth="1"/>
    <col min="7933" max="7933" width="6.875" style="13" customWidth="1"/>
    <col min="7934" max="7934" width="9.875" style="13" customWidth="1"/>
    <col min="7935" max="7935" width="7.75" style="13" customWidth="1"/>
    <col min="7936" max="7936" width="4.375" style="13" customWidth="1"/>
    <col min="7937" max="7937" width="19.25" style="13" customWidth="1"/>
    <col min="7938" max="7938" width="10.625" style="13" customWidth="1"/>
    <col min="7939" max="7939" width="7.375" style="13" customWidth="1"/>
    <col min="7940" max="7940" width="4.625" style="13" customWidth="1"/>
    <col min="7941" max="7941" width="5.625" style="13" customWidth="1"/>
    <col min="7942" max="7942" width="7.125" style="13" customWidth="1"/>
    <col min="7943" max="7949" width="5.875" style="13" customWidth="1"/>
    <col min="7950" max="7950" width="14.375" style="13" customWidth="1"/>
    <col min="7951" max="7951" width="11.5" style="13" customWidth="1"/>
    <col min="7952" max="7952" width="12.75" style="13" customWidth="1"/>
    <col min="7953" max="8185" width="9" style="13"/>
    <col min="8186" max="8186" width="5.25" style="13" customWidth="1"/>
    <col min="8187" max="8188" width="6.625" style="13" customWidth="1"/>
    <col min="8189" max="8189" width="6.875" style="13" customWidth="1"/>
    <col min="8190" max="8190" width="9.875" style="13" customWidth="1"/>
    <col min="8191" max="8191" width="7.75" style="13" customWidth="1"/>
    <col min="8192" max="8192" width="4.375" style="13" customWidth="1"/>
    <col min="8193" max="8193" width="19.25" style="13" customWidth="1"/>
    <col min="8194" max="8194" width="10.625" style="13" customWidth="1"/>
    <col min="8195" max="8195" width="7.375" style="13" customWidth="1"/>
    <col min="8196" max="8196" width="4.625" style="13" customWidth="1"/>
    <col min="8197" max="8197" width="5.625" style="13" customWidth="1"/>
    <col min="8198" max="8198" width="7.125" style="13" customWidth="1"/>
    <col min="8199" max="8205" width="5.875" style="13" customWidth="1"/>
    <col min="8206" max="8206" width="14.375" style="13" customWidth="1"/>
    <col min="8207" max="8207" width="11.5" style="13" customWidth="1"/>
    <col min="8208" max="8208" width="12.75" style="13" customWidth="1"/>
    <col min="8209" max="8441" width="9" style="13"/>
    <col min="8442" max="8442" width="5.25" style="13" customWidth="1"/>
    <col min="8443" max="8444" width="6.625" style="13" customWidth="1"/>
    <col min="8445" max="8445" width="6.875" style="13" customWidth="1"/>
    <col min="8446" max="8446" width="9.875" style="13" customWidth="1"/>
    <col min="8447" max="8447" width="7.75" style="13" customWidth="1"/>
    <col min="8448" max="8448" width="4.375" style="13" customWidth="1"/>
    <col min="8449" max="8449" width="19.25" style="13" customWidth="1"/>
    <col min="8450" max="8450" width="10.625" style="13" customWidth="1"/>
    <col min="8451" max="8451" width="7.375" style="13" customWidth="1"/>
    <col min="8452" max="8452" width="4.625" style="13" customWidth="1"/>
    <col min="8453" max="8453" width="5.625" style="13" customWidth="1"/>
    <col min="8454" max="8454" width="7.125" style="13" customWidth="1"/>
    <col min="8455" max="8461" width="5.875" style="13" customWidth="1"/>
    <col min="8462" max="8462" width="14.375" style="13" customWidth="1"/>
    <col min="8463" max="8463" width="11.5" style="13" customWidth="1"/>
    <col min="8464" max="8464" width="12.75" style="13" customWidth="1"/>
    <col min="8465" max="8697" width="9" style="13"/>
    <col min="8698" max="8698" width="5.25" style="13" customWidth="1"/>
    <col min="8699" max="8700" width="6.625" style="13" customWidth="1"/>
    <col min="8701" max="8701" width="6.875" style="13" customWidth="1"/>
    <col min="8702" max="8702" width="9.875" style="13" customWidth="1"/>
    <col min="8703" max="8703" width="7.75" style="13" customWidth="1"/>
    <col min="8704" max="8704" width="4.375" style="13" customWidth="1"/>
    <col min="8705" max="8705" width="19.25" style="13" customWidth="1"/>
    <col min="8706" max="8706" width="10.625" style="13" customWidth="1"/>
    <col min="8707" max="8707" width="7.375" style="13" customWidth="1"/>
    <col min="8708" max="8708" width="4.625" style="13" customWidth="1"/>
    <col min="8709" max="8709" width="5.625" style="13" customWidth="1"/>
    <col min="8710" max="8710" width="7.125" style="13" customWidth="1"/>
    <col min="8711" max="8717" width="5.875" style="13" customWidth="1"/>
    <col min="8718" max="8718" width="14.375" style="13" customWidth="1"/>
    <col min="8719" max="8719" width="11.5" style="13" customWidth="1"/>
    <col min="8720" max="8720" width="12.75" style="13" customWidth="1"/>
    <col min="8721" max="8953" width="9" style="13"/>
    <col min="8954" max="8954" width="5.25" style="13" customWidth="1"/>
    <col min="8955" max="8956" width="6.625" style="13" customWidth="1"/>
    <col min="8957" max="8957" width="6.875" style="13" customWidth="1"/>
    <col min="8958" max="8958" width="9.875" style="13" customWidth="1"/>
    <col min="8959" max="8959" width="7.75" style="13" customWidth="1"/>
    <col min="8960" max="8960" width="4.375" style="13" customWidth="1"/>
    <col min="8961" max="8961" width="19.25" style="13" customWidth="1"/>
    <col min="8962" max="8962" width="10.625" style="13" customWidth="1"/>
    <col min="8963" max="8963" width="7.375" style="13" customWidth="1"/>
    <col min="8964" max="8964" width="4.625" style="13" customWidth="1"/>
    <col min="8965" max="8965" width="5.625" style="13" customWidth="1"/>
    <col min="8966" max="8966" width="7.125" style="13" customWidth="1"/>
    <col min="8967" max="8973" width="5.875" style="13" customWidth="1"/>
    <col min="8974" max="8974" width="14.375" style="13" customWidth="1"/>
    <col min="8975" max="8975" width="11.5" style="13" customWidth="1"/>
    <col min="8976" max="8976" width="12.75" style="13" customWidth="1"/>
    <col min="8977" max="9209" width="9" style="13"/>
    <col min="9210" max="9210" width="5.25" style="13" customWidth="1"/>
    <col min="9211" max="9212" width="6.625" style="13" customWidth="1"/>
    <col min="9213" max="9213" width="6.875" style="13" customWidth="1"/>
    <col min="9214" max="9214" width="9.875" style="13" customWidth="1"/>
    <col min="9215" max="9215" width="7.75" style="13" customWidth="1"/>
    <col min="9216" max="9216" width="4.375" style="13" customWidth="1"/>
    <col min="9217" max="9217" width="19.25" style="13" customWidth="1"/>
    <col min="9218" max="9218" width="10.625" style="13" customWidth="1"/>
    <col min="9219" max="9219" width="7.375" style="13" customWidth="1"/>
    <col min="9220" max="9220" width="4.625" style="13" customWidth="1"/>
    <col min="9221" max="9221" width="5.625" style="13" customWidth="1"/>
    <col min="9222" max="9222" width="7.125" style="13" customWidth="1"/>
    <col min="9223" max="9229" width="5.875" style="13" customWidth="1"/>
    <col min="9230" max="9230" width="14.375" style="13" customWidth="1"/>
    <col min="9231" max="9231" width="11.5" style="13" customWidth="1"/>
    <col min="9232" max="9232" width="12.75" style="13" customWidth="1"/>
    <col min="9233" max="9465" width="9" style="13"/>
    <col min="9466" max="9466" width="5.25" style="13" customWidth="1"/>
    <col min="9467" max="9468" width="6.625" style="13" customWidth="1"/>
    <col min="9469" max="9469" width="6.875" style="13" customWidth="1"/>
    <col min="9470" max="9470" width="9.875" style="13" customWidth="1"/>
    <col min="9471" max="9471" width="7.75" style="13" customWidth="1"/>
    <col min="9472" max="9472" width="4.375" style="13" customWidth="1"/>
    <col min="9473" max="9473" width="19.25" style="13" customWidth="1"/>
    <col min="9474" max="9474" width="10.625" style="13" customWidth="1"/>
    <col min="9475" max="9475" width="7.375" style="13" customWidth="1"/>
    <col min="9476" max="9476" width="4.625" style="13" customWidth="1"/>
    <col min="9477" max="9477" width="5.625" style="13" customWidth="1"/>
    <col min="9478" max="9478" width="7.125" style="13" customWidth="1"/>
    <col min="9479" max="9485" width="5.875" style="13" customWidth="1"/>
    <col min="9486" max="9486" width="14.375" style="13" customWidth="1"/>
    <col min="9487" max="9487" width="11.5" style="13" customWidth="1"/>
    <col min="9488" max="9488" width="12.75" style="13" customWidth="1"/>
    <col min="9489" max="9721" width="9" style="13"/>
    <col min="9722" max="9722" width="5.25" style="13" customWidth="1"/>
    <col min="9723" max="9724" width="6.625" style="13" customWidth="1"/>
    <col min="9725" max="9725" width="6.875" style="13" customWidth="1"/>
    <col min="9726" max="9726" width="9.875" style="13" customWidth="1"/>
    <col min="9727" max="9727" width="7.75" style="13" customWidth="1"/>
    <col min="9728" max="9728" width="4.375" style="13" customWidth="1"/>
    <col min="9729" max="9729" width="19.25" style="13" customWidth="1"/>
    <col min="9730" max="9730" width="10.625" style="13" customWidth="1"/>
    <col min="9731" max="9731" width="7.375" style="13" customWidth="1"/>
    <col min="9732" max="9732" width="4.625" style="13" customWidth="1"/>
    <col min="9733" max="9733" width="5.625" style="13" customWidth="1"/>
    <col min="9734" max="9734" width="7.125" style="13" customWidth="1"/>
    <col min="9735" max="9741" width="5.875" style="13" customWidth="1"/>
    <col min="9742" max="9742" width="14.375" style="13" customWidth="1"/>
    <col min="9743" max="9743" width="11.5" style="13" customWidth="1"/>
    <col min="9744" max="9744" width="12.75" style="13" customWidth="1"/>
    <col min="9745" max="9977" width="9" style="13"/>
    <col min="9978" max="9978" width="5.25" style="13" customWidth="1"/>
    <col min="9979" max="9980" width="6.625" style="13" customWidth="1"/>
    <col min="9981" max="9981" width="6.875" style="13" customWidth="1"/>
    <col min="9982" max="9982" width="9.875" style="13" customWidth="1"/>
    <col min="9983" max="9983" width="7.75" style="13" customWidth="1"/>
    <col min="9984" max="9984" width="4.375" style="13" customWidth="1"/>
    <col min="9985" max="9985" width="19.25" style="13" customWidth="1"/>
    <col min="9986" max="9986" width="10.625" style="13" customWidth="1"/>
    <col min="9987" max="9987" width="7.375" style="13" customWidth="1"/>
    <col min="9988" max="9988" width="4.625" style="13" customWidth="1"/>
    <col min="9989" max="9989" width="5.625" style="13" customWidth="1"/>
    <col min="9990" max="9990" width="7.125" style="13" customWidth="1"/>
    <col min="9991" max="9997" width="5.875" style="13" customWidth="1"/>
    <col min="9998" max="9998" width="14.375" style="13" customWidth="1"/>
    <col min="9999" max="9999" width="11.5" style="13" customWidth="1"/>
    <col min="10000" max="10000" width="12.75" style="13" customWidth="1"/>
    <col min="10001" max="10233" width="9" style="13"/>
    <col min="10234" max="10234" width="5.25" style="13" customWidth="1"/>
    <col min="10235" max="10236" width="6.625" style="13" customWidth="1"/>
    <col min="10237" max="10237" width="6.875" style="13" customWidth="1"/>
    <col min="10238" max="10238" width="9.875" style="13" customWidth="1"/>
    <col min="10239" max="10239" width="7.75" style="13" customWidth="1"/>
    <col min="10240" max="10240" width="4.375" style="13" customWidth="1"/>
    <col min="10241" max="10241" width="19.25" style="13" customWidth="1"/>
    <col min="10242" max="10242" width="10.625" style="13" customWidth="1"/>
    <col min="10243" max="10243" width="7.375" style="13" customWidth="1"/>
    <col min="10244" max="10244" width="4.625" style="13" customWidth="1"/>
    <col min="10245" max="10245" width="5.625" style="13" customWidth="1"/>
    <col min="10246" max="10246" width="7.125" style="13" customWidth="1"/>
    <col min="10247" max="10253" width="5.875" style="13" customWidth="1"/>
    <col min="10254" max="10254" width="14.375" style="13" customWidth="1"/>
    <col min="10255" max="10255" width="11.5" style="13" customWidth="1"/>
    <col min="10256" max="10256" width="12.75" style="13" customWidth="1"/>
    <col min="10257" max="10489" width="9" style="13"/>
    <col min="10490" max="10490" width="5.25" style="13" customWidth="1"/>
    <col min="10491" max="10492" width="6.625" style="13" customWidth="1"/>
    <col min="10493" max="10493" width="6.875" style="13" customWidth="1"/>
    <col min="10494" max="10494" width="9.875" style="13" customWidth="1"/>
    <col min="10495" max="10495" width="7.75" style="13" customWidth="1"/>
    <col min="10496" max="10496" width="4.375" style="13" customWidth="1"/>
    <col min="10497" max="10497" width="19.25" style="13" customWidth="1"/>
    <col min="10498" max="10498" width="10.625" style="13" customWidth="1"/>
    <col min="10499" max="10499" width="7.375" style="13" customWidth="1"/>
    <col min="10500" max="10500" width="4.625" style="13" customWidth="1"/>
    <col min="10501" max="10501" width="5.625" style="13" customWidth="1"/>
    <col min="10502" max="10502" width="7.125" style="13" customWidth="1"/>
    <col min="10503" max="10509" width="5.875" style="13" customWidth="1"/>
    <col min="10510" max="10510" width="14.375" style="13" customWidth="1"/>
    <col min="10511" max="10511" width="11.5" style="13" customWidth="1"/>
    <col min="10512" max="10512" width="12.75" style="13" customWidth="1"/>
    <col min="10513" max="10745" width="9" style="13"/>
    <col min="10746" max="10746" width="5.25" style="13" customWidth="1"/>
    <col min="10747" max="10748" width="6.625" style="13" customWidth="1"/>
    <col min="10749" max="10749" width="6.875" style="13" customWidth="1"/>
    <col min="10750" max="10750" width="9.875" style="13" customWidth="1"/>
    <col min="10751" max="10751" width="7.75" style="13" customWidth="1"/>
    <col min="10752" max="10752" width="4.375" style="13" customWidth="1"/>
    <col min="10753" max="10753" width="19.25" style="13" customWidth="1"/>
    <col min="10754" max="10754" width="10.625" style="13" customWidth="1"/>
    <col min="10755" max="10755" width="7.375" style="13" customWidth="1"/>
    <col min="10756" max="10756" width="4.625" style="13" customWidth="1"/>
    <col min="10757" max="10757" width="5.625" style="13" customWidth="1"/>
    <col min="10758" max="10758" width="7.125" style="13" customWidth="1"/>
    <col min="10759" max="10765" width="5.875" style="13" customWidth="1"/>
    <col min="10766" max="10766" width="14.375" style="13" customWidth="1"/>
    <col min="10767" max="10767" width="11.5" style="13" customWidth="1"/>
    <col min="10768" max="10768" width="12.75" style="13" customWidth="1"/>
    <col min="10769" max="11001" width="9" style="13"/>
    <col min="11002" max="11002" width="5.25" style="13" customWidth="1"/>
    <col min="11003" max="11004" width="6.625" style="13" customWidth="1"/>
    <col min="11005" max="11005" width="6.875" style="13" customWidth="1"/>
    <col min="11006" max="11006" width="9.875" style="13" customWidth="1"/>
    <col min="11007" max="11007" width="7.75" style="13" customWidth="1"/>
    <col min="11008" max="11008" width="4.375" style="13" customWidth="1"/>
    <col min="11009" max="11009" width="19.25" style="13" customWidth="1"/>
    <col min="11010" max="11010" width="10.625" style="13" customWidth="1"/>
    <col min="11011" max="11011" width="7.375" style="13" customWidth="1"/>
    <col min="11012" max="11012" width="4.625" style="13" customWidth="1"/>
    <col min="11013" max="11013" width="5.625" style="13" customWidth="1"/>
    <col min="11014" max="11014" width="7.125" style="13" customWidth="1"/>
    <col min="11015" max="11021" width="5.875" style="13" customWidth="1"/>
    <col min="11022" max="11022" width="14.375" style="13" customWidth="1"/>
    <col min="11023" max="11023" width="11.5" style="13" customWidth="1"/>
    <col min="11024" max="11024" width="12.75" style="13" customWidth="1"/>
    <col min="11025" max="11257" width="9" style="13"/>
    <col min="11258" max="11258" width="5.25" style="13" customWidth="1"/>
    <col min="11259" max="11260" width="6.625" style="13" customWidth="1"/>
    <col min="11261" max="11261" width="6.875" style="13" customWidth="1"/>
    <col min="11262" max="11262" width="9.875" style="13" customWidth="1"/>
    <col min="11263" max="11263" width="7.75" style="13" customWidth="1"/>
    <col min="11264" max="11264" width="4.375" style="13" customWidth="1"/>
    <col min="11265" max="11265" width="19.25" style="13" customWidth="1"/>
    <col min="11266" max="11266" width="10.625" style="13" customWidth="1"/>
    <col min="11267" max="11267" width="7.375" style="13" customWidth="1"/>
    <col min="11268" max="11268" width="4.625" style="13" customWidth="1"/>
    <col min="11269" max="11269" width="5.625" style="13" customWidth="1"/>
    <col min="11270" max="11270" width="7.125" style="13" customWidth="1"/>
    <col min="11271" max="11277" width="5.875" style="13" customWidth="1"/>
    <col min="11278" max="11278" width="14.375" style="13" customWidth="1"/>
    <col min="11279" max="11279" width="11.5" style="13" customWidth="1"/>
    <col min="11280" max="11280" width="12.75" style="13" customWidth="1"/>
    <col min="11281" max="11513" width="9" style="13"/>
    <col min="11514" max="11514" width="5.25" style="13" customWidth="1"/>
    <col min="11515" max="11516" width="6.625" style="13" customWidth="1"/>
    <col min="11517" max="11517" width="6.875" style="13" customWidth="1"/>
    <col min="11518" max="11518" width="9.875" style="13" customWidth="1"/>
    <col min="11519" max="11519" width="7.75" style="13" customWidth="1"/>
    <col min="11520" max="11520" width="4.375" style="13" customWidth="1"/>
    <col min="11521" max="11521" width="19.25" style="13" customWidth="1"/>
    <col min="11522" max="11522" width="10.625" style="13" customWidth="1"/>
    <col min="11523" max="11523" width="7.375" style="13" customWidth="1"/>
    <col min="11524" max="11524" width="4.625" style="13" customWidth="1"/>
    <col min="11525" max="11525" width="5.625" style="13" customWidth="1"/>
    <col min="11526" max="11526" width="7.125" style="13" customWidth="1"/>
    <col min="11527" max="11533" width="5.875" style="13" customWidth="1"/>
    <col min="11534" max="11534" width="14.375" style="13" customWidth="1"/>
    <col min="11535" max="11535" width="11.5" style="13" customWidth="1"/>
    <col min="11536" max="11536" width="12.75" style="13" customWidth="1"/>
    <col min="11537" max="11769" width="9" style="13"/>
    <col min="11770" max="11770" width="5.25" style="13" customWidth="1"/>
    <col min="11771" max="11772" width="6.625" style="13" customWidth="1"/>
    <col min="11773" max="11773" width="6.875" style="13" customWidth="1"/>
    <col min="11774" max="11774" width="9.875" style="13" customWidth="1"/>
    <col min="11775" max="11775" width="7.75" style="13" customWidth="1"/>
    <col min="11776" max="11776" width="4.375" style="13" customWidth="1"/>
    <col min="11777" max="11777" width="19.25" style="13" customWidth="1"/>
    <col min="11778" max="11778" width="10.625" style="13" customWidth="1"/>
    <col min="11779" max="11779" width="7.375" style="13" customWidth="1"/>
    <col min="11780" max="11780" width="4.625" style="13" customWidth="1"/>
    <col min="11781" max="11781" width="5.625" style="13" customWidth="1"/>
    <col min="11782" max="11782" width="7.125" style="13" customWidth="1"/>
    <col min="11783" max="11789" width="5.875" style="13" customWidth="1"/>
    <col min="11790" max="11790" width="14.375" style="13" customWidth="1"/>
    <col min="11791" max="11791" width="11.5" style="13" customWidth="1"/>
    <col min="11792" max="11792" width="12.75" style="13" customWidth="1"/>
    <col min="11793" max="12025" width="9" style="13"/>
    <col min="12026" max="12026" width="5.25" style="13" customWidth="1"/>
    <col min="12027" max="12028" width="6.625" style="13" customWidth="1"/>
    <col min="12029" max="12029" width="6.875" style="13" customWidth="1"/>
    <col min="12030" max="12030" width="9.875" style="13" customWidth="1"/>
    <col min="12031" max="12031" width="7.75" style="13" customWidth="1"/>
    <col min="12032" max="12032" width="4.375" style="13" customWidth="1"/>
    <col min="12033" max="12033" width="19.25" style="13" customWidth="1"/>
    <col min="12034" max="12034" width="10.625" style="13" customWidth="1"/>
    <col min="12035" max="12035" width="7.375" style="13" customWidth="1"/>
    <col min="12036" max="12036" width="4.625" style="13" customWidth="1"/>
    <col min="12037" max="12037" width="5.625" style="13" customWidth="1"/>
    <col min="12038" max="12038" width="7.125" style="13" customWidth="1"/>
    <col min="12039" max="12045" width="5.875" style="13" customWidth="1"/>
    <col min="12046" max="12046" width="14.375" style="13" customWidth="1"/>
    <col min="12047" max="12047" width="11.5" style="13" customWidth="1"/>
    <col min="12048" max="12048" width="12.75" style="13" customWidth="1"/>
    <col min="12049" max="12281" width="9" style="13"/>
    <col min="12282" max="12282" width="5.25" style="13" customWidth="1"/>
    <col min="12283" max="12284" width="6.625" style="13" customWidth="1"/>
    <col min="12285" max="12285" width="6.875" style="13" customWidth="1"/>
    <col min="12286" max="12286" width="9.875" style="13" customWidth="1"/>
    <col min="12287" max="12287" width="7.75" style="13" customWidth="1"/>
    <col min="12288" max="12288" width="4.375" style="13" customWidth="1"/>
    <col min="12289" max="12289" width="19.25" style="13" customWidth="1"/>
    <col min="12290" max="12290" width="10.625" style="13" customWidth="1"/>
    <col min="12291" max="12291" width="7.375" style="13" customWidth="1"/>
    <col min="12292" max="12292" width="4.625" style="13" customWidth="1"/>
    <col min="12293" max="12293" width="5.625" style="13" customWidth="1"/>
    <col min="12294" max="12294" width="7.125" style="13" customWidth="1"/>
    <col min="12295" max="12301" width="5.875" style="13" customWidth="1"/>
    <col min="12302" max="12302" width="14.375" style="13" customWidth="1"/>
    <col min="12303" max="12303" width="11.5" style="13" customWidth="1"/>
    <col min="12304" max="12304" width="12.75" style="13" customWidth="1"/>
    <col min="12305" max="12537" width="9" style="13"/>
    <col min="12538" max="12538" width="5.25" style="13" customWidth="1"/>
    <col min="12539" max="12540" width="6.625" style="13" customWidth="1"/>
    <col min="12541" max="12541" width="6.875" style="13" customWidth="1"/>
    <col min="12542" max="12542" width="9.875" style="13" customWidth="1"/>
    <col min="12543" max="12543" width="7.75" style="13" customWidth="1"/>
    <col min="12544" max="12544" width="4.375" style="13" customWidth="1"/>
    <col min="12545" max="12545" width="19.25" style="13" customWidth="1"/>
    <col min="12546" max="12546" width="10.625" style="13" customWidth="1"/>
    <col min="12547" max="12547" width="7.375" style="13" customWidth="1"/>
    <col min="12548" max="12548" width="4.625" style="13" customWidth="1"/>
    <col min="12549" max="12549" width="5.625" style="13" customWidth="1"/>
    <col min="12550" max="12550" width="7.125" style="13" customWidth="1"/>
    <col min="12551" max="12557" width="5.875" style="13" customWidth="1"/>
    <col min="12558" max="12558" width="14.375" style="13" customWidth="1"/>
    <col min="12559" max="12559" width="11.5" style="13" customWidth="1"/>
    <col min="12560" max="12560" width="12.75" style="13" customWidth="1"/>
    <col min="12561" max="12793" width="9" style="13"/>
    <col min="12794" max="12794" width="5.25" style="13" customWidth="1"/>
    <col min="12795" max="12796" width="6.625" style="13" customWidth="1"/>
    <col min="12797" max="12797" width="6.875" style="13" customWidth="1"/>
    <col min="12798" max="12798" width="9.875" style="13" customWidth="1"/>
    <col min="12799" max="12799" width="7.75" style="13" customWidth="1"/>
    <col min="12800" max="12800" width="4.375" style="13" customWidth="1"/>
    <col min="12801" max="12801" width="19.25" style="13" customWidth="1"/>
    <col min="12802" max="12802" width="10.625" style="13" customWidth="1"/>
    <col min="12803" max="12803" width="7.375" style="13" customWidth="1"/>
    <col min="12804" max="12804" width="4.625" style="13" customWidth="1"/>
    <col min="12805" max="12805" width="5.625" style="13" customWidth="1"/>
    <col min="12806" max="12806" width="7.125" style="13" customWidth="1"/>
    <col min="12807" max="12813" width="5.875" style="13" customWidth="1"/>
    <col min="12814" max="12814" width="14.375" style="13" customWidth="1"/>
    <col min="12815" max="12815" width="11.5" style="13" customWidth="1"/>
    <col min="12816" max="12816" width="12.75" style="13" customWidth="1"/>
    <col min="12817" max="13049" width="9" style="13"/>
    <col min="13050" max="13050" width="5.25" style="13" customWidth="1"/>
    <col min="13051" max="13052" width="6.625" style="13" customWidth="1"/>
    <col min="13053" max="13053" width="6.875" style="13" customWidth="1"/>
    <col min="13054" max="13054" width="9.875" style="13" customWidth="1"/>
    <col min="13055" max="13055" width="7.75" style="13" customWidth="1"/>
    <col min="13056" max="13056" width="4.375" style="13" customWidth="1"/>
    <col min="13057" max="13057" width="19.25" style="13" customWidth="1"/>
    <col min="13058" max="13058" width="10.625" style="13" customWidth="1"/>
    <col min="13059" max="13059" width="7.375" style="13" customWidth="1"/>
    <col min="13060" max="13060" width="4.625" style="13" customWidth="1"/>
    <col min="13061" max="13061" width="5.625" style="13" customWidth="1"/>
    <col min="13062" max="13062" width="7.125" style="13" customWidth="1"/>
    <col min="13063" max="13069" width="5.875" style="13" customWidth="1"/>
    <col min="13070" max="13070" width="14.375" style="13" customWidth="1"/>
    <col min="13071" max="13071" width="11.5" style="13" customWidth="1"/>
    <col min="13072" max="13072" width="12.75" style="13" customWidth="1"/>
    <col min="13073" max="13305" width="9" style="13"/>
    <col min="13306" max="13306" width="5.25" style="13" customWidth="1"/>
    <col min="13307" max="13308" width="6.625" style="13" customWidth="1"/>
    <col min="13309" max="13309" width="6.875" style="13" customWidth="1"/>
    <col min="13310" max="13310" width="9.875" style="13" customWidth="1"/>
    <col min="13311" max="13311" width="7.75" style="13" customWidth="1"/>
    <col min="13312" max="13312" width="4.375" style="13" customWidth="1"/>
    <col min="13313" max="13313" width="19.25" style="13" customWidth="1"/>
    <col min="13314" max="13314" width="10.625" style="13" customWidth="1"/>
    <col min="13315" max="13315" width="7.375" style="13" customWidth="1"/>
    <col min="13316" max="13316" width="4.625" style="13" customWidth="1"/>
    <col min="13317" max="13317" width="5.625" style="13" customWidth="1"/>
    <col min="13318" max="13318" width="7.125" style="13" customWidth="1"/>
    <col min="13319" max="13325" width="5.875" style="13" customWidth="1"/>
    <col min="13326" max="13326" width="14.375" style="13" customWidth="1"/>
    <col min="13327" max="13327" width="11.5" style="13" customWidth="1"/>
    <col min="13328" max="13328" width="12.75" style="13" customWidth="1"/>
    <col min="13329" max="13561" width="9" style="13"/>
    <col min="13562" max="13562" width="5.25" style="13" customWidth="1"/>
    <col min="13563" max="13564" width="6.625" style="13" customWidth="1"/>
    <col min="13565" max="13565" width="6.875" style="13" customWidth="1"/>
    <col min="13566" max="13566" width="9.875" style="13" customWidth="1"/>
    <col min="13567" max="13567" width="7.75" style="13" customWidth="1"/>
    <col min="13568" max="13568" width="4.375" style="13" customWidth="1"/>
    <col min="13569" max="13569" width="19.25" style="13" customWidth="1"/>
    <col min="13570" max="13570" width="10.625" style="13" customWidth="1"/>
    <col min="13571" max="13571" width="7.375" style="13" customWidth="1"/>
    <col min="13572" max="13572" width="4.625" style="13" customWidth="1"/>
    <col min="13573" max="13573" width="5.625" style="13" customWidth="1"/>
    <col min="13574" max="13574" width="7.125" style="13" customWidth="1"/>
    <col min="13575" max="13581" width="5.875" style="13" customWidth="1"/>
    <col min="13582" max="13582" width="14.375" style="13" customWidth="1"/>
    <col min="13583" max="13583" width="11.5" style="13" customWidth="1"/>
    <col min="13584" max="13584" width="12.75" style="13" customWidth="1"/>
    <col min="13585" max="13817" width="9" style="13"/>
    <col min="13818" max="13818" width="5.25" style="13" customWidth="1"/>
    <col min="13819" max="13820" width="6.625" style="13" customWidth="1"/>
    <col min="13821" max="13821" width="6.875" style="13" customWidth="1"/>
    <col min="13822" max="13822" width="9.875" style="13" customWidth="1"/>
    <col min="13823" max="13823" width="7.75" style="13" customWidth="1"/>
    <col min="13824" max="13824" width="4.375" style="13" customWidth="1"/>
    <col min="13825" max="13825" width="19.25" style="13" customWidth="1"/>
    <col min="13826" max="13826" width="10.625" style="13" customWidth="1"/>
    <col min="13827" max="13827" width="7.375" style="13" customWidth="1"/>
    <col min="13828" max="13828" width="4.625" style="13" customWidth="1"/>
    <col min="13829" max="13829" width="5.625" style="13" customWidth="1"/>
    <col min="13830" max="13830" width="7.125" style="13" customWidth="1"/>
    <col min="13831" max="13837" width="5.875" style="13" customWidth="1"/>
    <col min="13838" max="13838" width="14.375" style="13" customWidth="1"/>
    <col min="13839" max="13839" width="11.5" style="13" customWidth="1"/>
    <col min="13840" max="13840" width="12.75" style="13" customWidth="1"/>
    <col min="13841" max="14073" width="9" style="13"/>
    <col min="14074" max="14074" width="5.25" style="13" customWidth="1"/>
    <col min="14075" max="14076" width="6.625" style="13" customWidth="1"/>
    <col min="14077" max="14077" width="6.875" style="13" customWidth="1"/>
    <col min="14078" max="14078" width="9.875" style="13" customWidth="1"/>
    <col min="14079" max="14079" width="7.75" style="13" customWidth="1"/>
    <col min="14080" max="14080" width="4.375" style="13" customWidth="1"/>
    <col min="14081" max="14081" width="19.25" style="13" customWidth="1"/>
    <col min="14082" max="14082" width="10.625" style="13" customWidth="1"/>
    <col min="14083" max="14083" width="7.375" style="13" customWidth="1"/>
    <col min="14084" max="14084" width="4.625" style="13" customWidth="1"/>
    <col min="14085" max="14085" width="5.625" style="13" customWidth="1"/>
    <col min="14086" max="14086" width="7.125" style="13" customWidth="1"/>
    <col min="14087" max="14093" width="5.875" style="13" customWidth="1"/>
    <col min="14094" max="14094" width="14.375" style="13" customWidth="1"/>
    <col min="14095" max="14095" width="11.5" style="13" customWidth="1"/>
    <col min="14096" max="14096" width="12.75" style="13" customWidth="1"/>
    <col min="14097" max="14329" width="9" style="13"/>
    <col min="14330" max="14330" width="5.25" style="13" customWidth="1"/>
    <col min="14331" max="14332" width="6.625" style="13" customWidth="1"/>
    <col min="14333" max="14333" width="6.875" style="13" customWidth="1"/>
    <col min="14334" max="14334" width="9.875" style="13" customWidth="1"/>
    <col min="14335" max="14335" width="7.75" style="13" customWidth="1"/>
    <col min="14336" max="14336" width="4.375" style="13" customWidth="1"/>
    <col min="14337" max="14337" width="19.25" style="13" customWidth="1"/>
    <col min="14338" max="14338" width="10.625" style="13" customWidth="1"/>
    <col min="14339" max="14339" width="7.375" style="13" customWidth="1"/>
    <col min="14340" max="14340" width="4.625" style="13" customWidth="1"/>
    <col min="14341" max="14341" width="5.625" style="13" customWidth="1"/>
    <col min="14342" max="14342" width="7.125" style="13" customWidth="1"/>
    <col min="14343" max="14349" width="5.875" style="13" customWidth="1"/>
    <col min="14350" max="14350" width="14.375" style="13" customWidth="1"/>
    <col min="14351" max="14351" width="11.5" style="13" customWidth="1"/>
    <col min="14352" max="14352" width="12.75" style="13" customWidth="1"/>
    <col min="14353" max="14585" width="9" style="13"/>
    <col min="14586" max="14586" width="5.25" style="13" customWidth="1"/>
    <col min="14587" max="14588" width="6.625" style="13" customWidth="1"/>
    <col min="14589" max="14589" width="6.875" style="13" customWidth="1"/>
    <col min="14590" max="14590" width="9.875" style="13" customWidth="1"/>
    <col min="14591" max="14591" width="7.75" style="13" customWidth="1"/>
    <col min="14592" max="14592" width="4.375" style="13" customWidth="1"/>
    <col min="14593" max="14593" width="19.25" style="13" customWidth="1"/>
    <col min="14594" max="14594" width="10.625" style="13" customWidth="1"/>
    <col min="14595" max="14595" width="7.375" style="13" customWidth="1"/>
    <col min="14596" max="14596" width="4.625" style="13" customWidth="1"/>
    <col min="14597" max="14597" width="5.625" style="13" customWidth="1"/>
    <col min="14598" max="14598" width="7.125" style="13" customWidth="1"/>
    <col min="14599" max="14605" width="5.875" style="13" customWidth="1"/>
    <col min="14606" max="14606" width="14.375" style="13" customWidth="1"/>
    <col min="14607" max="14607" width="11.5" style="13" customWidth="1"/>
    <col min="14608" max="14608" width="12.75" style="13" customWidth="1"/>
    <col min="14609" max="14841" width="9" style="13"/>
    <col min="14842" max="14842" width="5.25" style="13" customWidth="1"/>
    <col min="14843" max="14844" width="6.625" style="13" customWidth="1"/>
    <col min="14845" max="14845" width="6.875" style="13" customWidth="1"/>
    <col min="14846" max="14846" width="9.875" style="13" customWidth="1"/>
    <col min="14847" max="14847" width="7.75" style="13" customWidth="1"/>
    <col min="14848" max="14848" width="4.375" style="13" customWidth="1"/>
    <col min="14849" max="14849" width="19.25" style="13" customWidth="1"/>
    <col min="14850" max="14850" width="10.625" style="13" customWidth="1"/>
    <col min="14851" max="14851" width="7.375" style="13" customWidth="1"/>
    <col min="14852" max="14852" width="4.625" style="13" customWidth="1"/>
    <col min="14853" max="14853" width="5.625" style="13" customWidth="1"/>
    <col min="14854" max="14854" width="7.125" style="13" customWidth="1"/>
    <col min="14855" max="14861" width="5.875" style="13" customWidth="1"/>
    <col min="14862" max="14862" width="14.375" style="13" customWidth="1"/>
    <col min="14863" max="14863" width="11.5" style="13" customWidth="1"/>
    <col min="14864" max="14864" width="12.75" style="13" customWidth="1"/>
    <col min="14865" max="15097" width="9" style="13"/>
    <col min="15098" max="15098" width="5.25" style="13" customWidth="1"/>
    <col min="15099" max="15100" width="6.625" style="13" customWidth="1"/>
    <col min="15101" max="15101" width="6.875" style="13" customWidth="1"/>
    <col min="15102" max="15102" width="9.875" style="13" customWidth="1"/>
    <col min="15103" max="15103" width="7.75" style="13" customWidth="1"/>
    <col min="15104" max="15104" width="4.375" style="13" customWidth="1"/>
    <col min="15105" max="15105" width="19.25" style="13" customWidth="1"/>
    <col min="15106" max="15106" width="10.625" style="13" customWidth="1"/>
    <col min="15107" max="15107" width="7.375" style="13" customWidth="1"/>
    <col min="15108" max="15108" width="4.625" style="13" customWidth="1"/>
    <col min="15109" max="15109" width="5.625" style="13" customWidth="1"/>
    <col min="15110" max="15110" width="7.125" style="13" customWidth="1"/>
    <col min="15111" max="15117" width="5.875" style="13" customWidth="1"/>
    <col min="15118" max="15118" width="14.375" style="13" customWidth="1"/>
    <col min="15119" max="15119" width="11.5" style="13" customWidth="1"/>
    <col min="15120" max="15120" width="12.75" style="13" customWidth="1"/>
    <col min="15121" max="15353" width="9" style="13"/>
    <col min="15354" max="15354" width="5.25" style="13" customWidth="1"/>
    <col min="15355" max="15356" width="6.625" style="13" customWidth="1"/>
    <col min="15357" max="15357" width="6.875" style="13" customWidth="1"/>
    <col min="15358" max="15358" width="9.875" style="13" customWidth="1"/>
    <col min="15359" max="15359" width="7.75" style="13" customWidth="1"/>
    <col min="15360" max="15360" width="4.375" style="13" customWidth="1"/>
    <col min="15361" max="15361" width="19.25" style="13" customWidth="1"/>
    <col min="15362" max="15362" width="10.625" style="13" customWidth="1"/>
    <col min="15363" max="15363" width="7.375" style="13" customWidth="1"/>
    <col min="15364" max="15364" width="4.625" style="13" customWidth="1"/>
    <col min="15365" max="15365" width="5.625" style="13" customWidth="1"/>
    <col min="15366" max="15366" width="7.125" style="13" customWidth="1"/>
    <col min="15367" max="15373" width="5.875" style="13" customWidth="1"/>
    <col min="15374" max="15374" width="14.375" style="13" customWidth="1"/>
    <col min="15375" max="15375" width="11.5" style="13" customWidth="1"/>
    <col min="15376" max="15376" width="12.75" style="13" customWidth="1"/>
    <col min="15377" max="15609" width="9" style="13"/>
    <col min="15610" max="15610" width="5.25" style="13" customWidth="1"/>
    <col min="15611" max="15612" width="6.625" style="13" customWidth="1"/>
    <col min="15613" max="15613" width="6.875" style="13" customWidth="1"/>
    <col min="15614" max="15614" width="9.875" style="13" customWidth="1"/>
    <col min="15615" max="15615" width="7.75" style="13" customWidth="1"/>
    <col min="15616" max="15616" width="4.375" style="13" customWidth="1"/>
    <col min="15617" max="15617" width="19.25" style="13" customWidth="1"/>
    <col min="15618" max="15618" width="10.625" style="13" customWidth="1"/>
    <col min="15619" max="15619" width="7.375" style="13" customWidth="1"/>
    <col min="15620" max="15620" width="4.625" style="13" customWidth="1"/>
    <col min="15621" max="15621" width="5.625" style="13" customWidth="1"/>
    <col min="15622" max="15622" width="7.125" style="13" customWidth="1"/>
    <col min="15623" max="15629" width="5.875" style="13" customWidth="1"/>
    <col min="15630" max="15630" width="14.375" style="13" customWidth="1"/>
    <col min="15631" max="15631" width="11.5" style="13" customWidth="1"/>
    <col min="15632" max="15632" width="12.75" style="13" customWidth="1"/>
    <col min="15633" max="15865" width="9" style="13"/>
    <col min="15866" max="15866" width="5.25" style="13" customWidth="1"/>
    <col min="15867" max="15868" width="6.625" style="13" customWidth="1"/>
    <col min="15869" max="15869" width="6.875" style="13" customWidth="1"/>
    <col min="15870" max="15870" width="9.875" style="13" customWidth="1"/>
    <col min="15871" max="15871" width="7.75" style="13" customWidth="1"/>
    <col min="15872" max="15872" width="4.375" style="13" customWidth="1"/>
    <col min="15873" max="15873" width="19.25" style="13" customWidth="1"/>
    <col min="15874" max="15874" width="10.625" style="13" customWidth="1"/>
    <col min="15875" max="15875" width="7.375" style="13" customWidth="1"/>
    <col min="15876" max="15876" width="4.625" style="13" customWidth="1"/>
    <col min="15877" max="15877" width="5.625" style="13" customWidth="1"/>
    <col min="15878" max="15878" width="7.125" style="13" customWidth="1"/>
    <col min="15879" max="15885" width="5.875" style="13" customWidth="1"/>
    <col min="15886" max="15886" width="14.375" style="13" customWidth="1"/>
    <col min="15887" max="15887" width="11.5" style="13" customWidth="1"/>
    <col min="15888" max="15888" width="12.75" style="13" customWidth="1"/>
    <col min="15889" max="16121" width="9" style="13"/>
    <col min="16122" max="16122" width="5.25" style="13" customWidth="1"/>
    <col min="16123" max="16124" width="6.625" style="13" customWidth="1"/>
    <col min="16125" max="16125" width="6.875" style="13" customWidth="1"/>
    <col min="16126" max="16126" width="9.875" style="13" customWidth="1"/>
    <col min="16127" max="16127" width="7.75" style="13" customWidth="1"/>
    <col min="16128" max="16128" width="4.375" style="13" customWidth="1"/>
    <col min="16129" max="16129" width="19.25" style="13" customWidth="1"/>
    <col min="16130" max="16130" width="10.625" style="13" customWidth="1"/>
    <col min="16131" max="16131" width="7.375" style="13" customWidth="1"/>
    <col min="16132" max="16132" width="4.625" style="13" customWidth="1"/>
    <col min="16133" max="16133" width="5.625" style="13" customWidth="1"/>
    <col min="16134" max="16134" width="7.125" style="13" customWidth="1"/>
    <col min="16135" max="16141" width="5.875" style="13" customWidth="1"/>
    <col min="16142" max="16142" width="14.375" style="13" customWidth="1"/>
    <col min="16143" max="16143" width="11.5" style="13" customWidth="1"/>
    <col min="16144" max="16144" width="12.75" style="13" customWidth="1"/>
    <col min="16145" max="16384" width="9" style="13"/>
  </cols>
  <sheetData>
    <row r="1" s="1" customFormat="1" ht="47.25" customHeight="1" spans="1:2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35"/>
    </row>
    <row r="2" s="2" customFormat="1" ht="24.75" customHeight="1" spans="1:21">
      <c r="A2" s="16" t="s">
        <v>1</v>
      </c>
      <c r="B2" s="16"/>
      <c r="C2" s="16"/>
      <c r="D2" s="16"/>
      <c r="E2" s="16"/>
      <c r="F2" s="17"/>
      <c r="G2" s="17"/>
      <c r="H2" s="18"/>
      <c r="I2" s="18"/>
      <c r="J2" s="33" t="s">
        <v>2</v>
      </c>
      <c r="K2" s="33"/>
      <c r="L2" s="33"/>
      <c r="M2" s="33"/>
      <c r="N2" s="33"/>
      <c r="O2" s="33"/>
      <c r="P2" s="33"/>
      <c r="Q2" s="33"/>
      <c r="R2" s="33"/>
      <c r="S2" s="33"/>
      <c r="T2" s="33"/>
      <c r="U2" s="36"/>
    </row>
    <row r="3" s="3" customFormat="1" ht="33" customHeight="1" spans="1:21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34" t="s">
        <v>11</v>
      </c>
      <c r="J3" s="34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  <c r="P3" s="19" t="s">
        <v>18</v>
      </c>
      <c r="Q3" s="19" t="s">
        <v>19</v>
      </c>
      <c r="R3" s="19" t="s">
        <v>20</v>
      </c>
      <c r="S3" s="19" t="s">
        <v>21</v>
      </c>
      <c r="T3" s="19" t="s">
        <v>22</v>
      </c>
      <c r="U3" s="35"/>
    </row>
    <row r="4" s="3" customFormat="1" customHeight="1" spans="1:21">
      <c r="A4" s="20">
        <v>1</v>
      </c>
      <c r="B4" s="21" t="s">
        <v>23</v>
      </c>
      <c r="C4" s="21" t="s">
        <v>24</v>
      </c>
      <c r="D4" s="22" t="s">
        <v>25</v>
      </c>
      <c r="E4" s="23">
        <v>42333</v>
      </c>
      <c r="F4" s="21" t="s">
        <v>26</v>
      </c>
      <c r="G4" s="21" t="s">
        <v>27</v>
      </c>
      <c r="H4" s="21" t="s">
        <v>28</v>
      </c>
      <c r="I4" s="20">
        <v>1</v>
      </c>
      <c r="J4" s="20">
        <v>1</v>
      </c>
      <c r="K4" s="20">
        <v>0</v>
      </c>
      <c r="L4" s="20">
        <v>1070</v>
      </c>
      <c r="M4" s="20">
        <v>1</v>
      </c>
      <c r="N4" s="20"/>
      <c r="O4" s="20">
        <v>800</v>
      </c>
      <c r="P4" s="20"/>
      <c r="Q4" s="20"/>
      <c r="R4" s="20">
        <f>(P4+Q4)*321</f>
        <v>0</v>
      </c>
      <c r="S4" s="20" t="s">
        <v>29</v>
      </c>
      <c r="T4" s="37"/>
      <c r="U4" s="35"/>
    </row>
    <row r="5" s="3" customFormat="1" customHeight="1" spans="1:21">
      <c r="A5" s="20">
        <v>2</v>
      </c>
      <c r="B5" s="21" t="s">
        <v>23</v>
      </c>
      <c r="C5" s="21" t="s">
        <v>30</v>
      </c>
      <c r="D5" s="22" t="s">
        <v>31</v>
      </c>
      <c r="E5" s="23">
        <v>42853</v>
      </c>
      <c r="F5" s="21" t="s">
        <v>32</v>
      </c>
      <c r="G5" s="21" t="s">
        <v>33</v>
      </c>
      <c r="H5" s="21" t="s">
        <v>34</v>
      </c>
      <c r="I5" s="20">
        <v>4</v>
      </c>
      <c r="J5" s="20">
        <v>3</v>
      </c>
      <c r="K5" s="20">
        <v>105</v>
      </c>
      <c r="L5" s="20">
        <f>(1070-K5)*J5</f>
        <v>2895</v>
      </c>
      <c r="M5" s="20">
        <v>1</v>
      </c>
      <c r="N5" s="20"/>
      <c r="O5" s="20">
        <v>800</v>
      </c>
      <c r="P5" s="20">
        <v>2</v>
      </c>
      <c r="Q5" s="20">
        <v>1</v>
      </c>
      <c r="R5" s="20">
        <f>(P5+Q5)*321</f>
        <v>963</v>
      </c>
      <c r="S5" s="20" t="s">
        <v>35</v>
      </c>
      <c r="T5" s="38" t="s">
        <v>36</v>
      </c>
      <c r="U5" s="35"/>
    </row>
    <row r="6" s="1" customFormat="1" customHeight="1" spans="1:21">
      <c r="A6" s="24" t="s">
        <v>37</v>
      </c>
      <c r="B6" s="25"/>
      <c r="C6" s="25"/>
      <c r="D6" s="25"/>
      <c r="E6" s="25"/>
      <c r="F6" s="25"/>
      <c r="G6" s="25"/>
      <c r="H6" s="26"/>
      <c r="I6" s="32">
        <f>SUM(I4:I5)</f>
        <v>5</v>
      </c>
      <c r="J6" s="32">
        <f>SUM(J4:J5)</f>
        <v>4</v>
      </c>
      <c r="K6" s="32" t="s">
        <v>38</v>
      </c>
      <c r="L6" s="32">
        <f>SUM(L4:L5)</f>
        <v>3965</v>
      </c>
      <c r="M6" s="32">
        <f>SUM(M4:M5)</f>
        <v>2</v>
      </c>
      <c r="N6" s="32"/>
      <c r="O6" s="32">
        <f>SUM(O4:O5)</f>
        <v>1600</v>
      </c>
      <c r="P6" s="32">
        <f>SUM(P4:P5)</f>
        <v>2</v>
      </c>
      <c r="Q6" s="32">
        <f>SUM(Q4:Q5)</f>
        <v>1</v>
      </c>
      <c r="R6" s="32">
        <f>SUM(R4:R5)</f>
        <v>963</v>
      </c>
      <c r="S6" s="32"/>
      <c r="T6" s="32"/>
      <c r="U6" s="35"/>
    </row>
    <row r="7" s="3" customFormat="1" customHeight="1" spans="1:21">
      <c r="A7" s="20">
        <v>3</v>
      </c>
      <c r="B7" s="21" t="s">
        <v>39</v>
      </c>
      <c r="C7" s="21" t="s">
        <v>40</v>
      </c>
      <c r="D7" s="22" t="s">
        <v>41</v>
      </c>
      <c r="E7" s="23">
        <v>42354</v>
      </c>
      <c r="F7" s="21" t="s">
        <v>42</v>
      </c>
      <c r="G7" s="21" t="s">
        <v>33</v>
      </c>
      <c r="H7" s="21" t="s">
        <v>28</v>
      </c>
      <c r="I7" s="20">
        <v>2</v>
      </c>
      <c r="J7" s="20">
        <v>2</v>
      </c>
      <c r="K7" s="20">
        <v>0</v>
      </c>
      <c r="L7" s="20">
        <f>(1070-K7)*J7</f>
        <v>2140</v>
      </c>
      <c r="M7" s="20">
        <v>1</v>
      </c>
      <c r="N7" s="20"/>
      <c r="O7" s="20">
        <v>800</v>
      </c>
      <c r="P7" s="20">
        <v>1</v>
      </c>
      <c r="Q7" s="20">
        <v>1</v>
      </c>
      <c r="R7" s="20">
        <f t="shared" ref="R7:R24" si="0">(P7+Q7)*321</f>
        <v>642</v>
      </c>
      <c r="S7" s="20" t="s">
        <v>43</v>
      </c>
      <c r="T7" s="39" t="s">
        <v>36</v>
      </c>
      <c r="U7" s="35"/>
    </row>
    <row r="8" s="3" customFormat="1" customHeight="1" spans="1:21">
      <c r="A8" s="20">
        <v>4</v>
      </c>
      <c r="B8" s="21" t="s">
        <v>39</v>
      </c>
      <c r="C8" s="21" t="s">
        <v>40</v>
      </c>
      <c r="D8" s="22" t="s">
        <v>41</v>
      </c>
      <c r="E8" s="23">
        <v>42333</v>
      </c>
      <c r="F8" s="21" t="s">
        <v>44</v>
      </c>
      <c r="G8" s="21" t="s">
        <v>27</v>
      </c>
      <c r="H8" s="21" t="s">
        <v>34</v>
      </c>
      <c r="I8" s="20">
        <v>3</v>
      </c>
      <c r="J8" s="20">
        <v>3</v>
      </c>
      <c r="K8" s="20">
        <v>0</v>
      </c>
      <c r="L8" s="20">
        <f>(1070-K8)*J8</f>
        <v>3210</v>
      </c>
      <c r="M8" s="20">
        <v>1</v>
      </c>
      <c r="N8" s="20"/>
      <c r="O8" s="20">
        <v>800</v>
      </c>
      <c r="P8" s="20">
        <v>2</v>
      </c>
      <c r="Q8" s="20"/>
      <c r="R8" s="20">
        <f t="shared" si="0"/>
        <v>642</v>
      </c>
      <c r="S8" s="20" t="s">
        <v>29</v>
      </c>
      <c r="T8" s="39" t="s">
        <v>36</v>
      </c>
      <c r="U8" s="35"/>
    </row>
    <row r="9" s="4" customFormat="1" customHeight="1" spans="1:21">
      <c r="A9" s="20">
        <v>5</v>
      </c>
      <c r="B9" s="27" t="s">
        <v>39</v>
      </c>
      <c r="C9" s="27" t="s">
        <v>40</v>
      </c>
      <c r="D9" s="28" t="s">
        <v>45</v>
      </c>
      <c r="E9" s="29">
        <v>43308</v>
      </c>
      <c r="F9" s="27" t="s">
        <v>46</v>
      </c>
      <c r="G9" s="27" t="s">
        <v>27</v>
      </c>
      <c r="H9" s="27" t="s">
        <v>28</v>
      </c>
      <c r="I9" s="32">
        <v>1</v>
      </c>
      <c r="J9" s="32">
        <v>1</v>
      </c>
      <c r="K9" s="32">
        <v>0</v>
      </c>
      <c r="L9" s="32">
        <f t="shared" ref="L9:L10" si="1">(1070-K9)*J9</f>
        <v>1070</v>
      </c>
      <c r="M9" s="32">
        <v>1</v>
      </c>
      <c r="N9" s="32"/>
      <c r="O9" s="32">
        <v>800</v>
      </c>
      <c r="P9" s="32">
        <v>1</v>
      </c>
      <c r="Q9" s="32">
        <v>0</v>
      </c>
      <c r="R9" s="32">
        <f t="shared" ref="R9" si="2">(P9+Q9)*321</f>
        <v>321</v>
      </c>
      <c r="S9" s="32" t="s">
        <v>47</v>
      </c>
      <c r="T9" s="40" t="s">
        <v>48</v>
      </c>
      <c r="U9" s="41"/>
    </row>
    <row r="10" s="1" customFormat="1" customHeight="1" spans="1:21">
      <c r="A10" s="20">
        <v>6</v>
      </c>
      <c r="B10" s="21" t="s">
        <v>39</v>
      </c>
      <c r="C10" s="27" t="s">
        <v>49</v>
      </c>
      <c r="D10" s="28" t="s">
        <v>49</v>
      </c>
      <c r="E10" s="23">
        <v>43373</v>
      </c>
      <c r="F10" s="21" t="s">
        <v>50</v>
      </c>
      <c r="G10" s="21" t="s">
        <v>33</v>
      </c>
      <c r="H10" s="21" t="s">
        <v>51</v>
      </c>
      <c r="I10" s="20">
        <v>3</v>
      </c>
      <c r="J10" s="20">
        <v>3</v>
      </c>
      <c r="K10" s="20">
        <v>1000</v>
      </c>
      <c r="L10" s="20">
        <f t="shared" si="1"/>
        <v>210</v>
      </c>
      <c r="M10" s="20">
        <v>1</v>
      </c>
      <c r="N10" s="20"/>
      <c r="O10" s="20">
        <v>800</v>
      </c>
      <c r="P10" s="20">
        <v>2</v>
      </c>
      <c r="Q10" s="20">
        <v>1</v>
      </c>
      <c r="R10" s="20">
        <v>963</v>
      </c>
      <c r="S10" s="32" t="s">
        <v>52</v>
      </c>
      <c r="T10" s="39" t="s">
        <v>36</v>
      </c>
      <c r="U10" s="35"/>
    </row>
    <row r="11" s="1" customFormat="1" customHeight="1" spans="1:21">
      <c r="A11" s="20">
        <v>7</v>
      </c>
      <c r="B11" s="21" t="s">
        <v>39</v>
      </c>
      <c r="C11" s="27" t="s">
        <v>49</v>
      </c>
      <c r="D11" s="28" t="s">
        <v>49</v>
      </c>
      <c r="E11" s="23">
        <v>43373</v>
      </c>
      <c r="F11" s="21" t="s">
        <v>53</v>
      </c>
      <c r="G11" s="21" t="s">
        <v>33</v>
      </c>
      <c r="H11" s="21" t="s">
        <v>51</v>
      </c>
      <c r="I11" s="20">
        <v>2</v>
      </c>
      <c r="J11" s="20">
        <v>2</v>
      </c>
      <c r="K11" s="20">
        <v>500</v>
      </c>
      <c r="L11" s="20">
        <f t="shared" ref="L11:L24" si="3">(1070-K11)*J11</f>
        <v>1140</v>
      </c>
      <c r="M11" s="20">
        <v>1</v>
      </c>
      <c r="N11" s="20"/>
      <c r="O11" s="20">
        <v>800</v>
      </c>
      <c r="P11" s="20">
        <v>1</v>
      </c>
      <c r="Q11" s="20">
        <v>1</v>
      </c>
      <c r="R11" s="20">
        <v>642</v>
      </c>
      <c r="S11" s="32" t="s">
        <v>52</v>
      </c>
      <c r="T11" s="39" t="s">
        <v>54</v>
      </c>
      <c r="U11" s="35"/>
    </row>
    <row r="12" s="3" customFormat="1" customHeight="1" spans="1:21">
      <c r="A12" s="20">
        <v>8</v>
      </c>
      <c r="B12" s="21" t="s">
        <v>39</v>
      </c>
      <c r="C12" s="21" t="s">
        <v>55</v>
      </c>
      <c r="D12" s="22" t="s">
        <v>56</v>
      </c>
      <c r="E12" s="23">
        <v>42339</v>
      </c>
      <c r="F12" s="21" t="s">
        <v>57</v>
      </c>
      <c r="G12" s="21" t="s">
        <v>33</v>
      </c>
      <c r="H12" s="21" t="s">
        <v>28</v>
      </c>
      <c r="I12" s="20">
        <v>4</v>
      </c>
      <c r="J12" s="20">
        <v>3</v>
      </c>
      <c r="K12" s="20">
        <v>0</v>
      </c>
      <c r="L12" s="20">
        <f t="shared" si="3"/>
        <v>3210</v>
      </c>
      <c r="M12" s="20">
        <v>1</v>
      </c>
      <c r="N12" s="20" t="s">
        <v>58</v>
      </c>
      <c r="O12" s="20">
        <v>800</v>
      </c>
      <c r="P12" s="20">
        <v>2</v>
      </c>
      <c r="Q12" s="20"/>
      <c r="R12" s="20">
        <f t="shared" si="0"/>
        <v>642</v>
      </c>
      <c r="S12" s="20" t="s">
        <v>43</v>
      </c>
      <c r="T12" s="39" t="s">
        <v>59</v>
      </c>
      <c r="U12" s="35"/>
    </row>
    <row r="13" s="3" customFormat="1" customHeight="1" spans="1:21">
      <c r="A13" s="20">
        <v>9</v>
      </c>
      <c r="B13" s="27" t="s">
        <v>39</v>
      </c>
      <c r="C13" s="27" t="s">
        <v>55</v>
      </c>
      <c r="D13" s="28" t="s">
        <v>56</v>
      </c>
      <c r="E13" s="29">
        <v>42275</v>
      </c>
      <c r="F13" s="27" t="s">
        <v>60</v>
      </c>
      <c r="G13" s="27" t="s">
        <v>27</v>
      </c>
      <c r="H13" s="27" t="s">
        <v>28</v>
      </c>
      <c r="I13" s="32">
        <v>1</v>
      </c>
      <c r="J13" s="32">
        <v>1</v>
      </c>
      <c r="K13" s="32">
        <v>0</v>
      </c>
      <c r="L13" s="32">
        <f t="shared" si="3"/>
        <v>1070</v>
      </c>
      <c r="M13" s="32">
        <v>1</v>
      </c>
      <c r="N13" s="32"/>
      <c r="O13" s="32">
        <v>800</v>
      </c>
      <c r="P13" s="32"/>
      <c r="Q13" s="32"/>
      <c r="R13" s="32">
        <f t="shared" si="0"/>
        <v>0</v>
      </c>
      <c r="S13" s="32" t="s">
        <v>61</v>
      </c>
      <c r="T13" s="40" t="s">
        <v>36</v>
      </c>
      <c r="U13" s="35"/>
    </row>
    <row r="14" s="3" customFormat="1" customHeight="1" spans="1:21">
      <c r="A14" s="20">
        <v>10</v>
      </c>
      <c r="B14" s="21" t="s">
        <v>39</v>
      </c>
      <c r="C14" s="21" t="s">
        <v>55</v>
      </c>
      <c r="D14" s="22" t="s">
        <v>56</v>
      </c>
      <c r="E14" s="20" t="s">
        <v>62</v>
      </c>
      <c r="F14" s="21" t="s">
        <v>63</v>
      </c>
      <c r="G14" s="21" t="s">
        <v>27</v>
      </c>
      <c r="H14" s="21" t="s">
        <v>28</v>
      </c>
      <c r="I14" s="20">
        <v>3</v>
      </c>
      <c r="J14" s="20">
        <v>3</v>
      </c>
      <c r="K14" s="20">
        <v>0</v>
      </c>
      <c r="L14" s="20">
        <f t="shared" si="3"/>
        <v>3210</v>
      </c>
      <c r="M14" s="20">
        <v>1</v>
      </c>
      <c r="N14" s="20"/>
      <c r="O14" s="20">
        <v>800</v>
      </c>
      <c r="P14" s="20">
        <v>1</v>
      </c>
      <c r="Q14" s="20"/>
      <c r="R14" s="20">
        <f t="shared" si="0"/>
        <v>321</v>
      </c>
      <c r="S14" s="20" t="s">
        <v>43</v>
      </c>
      <c r="T14" s="39" t="s">
        <v>64</v>
      </c>
      <c r="U14" s="35"/>
    </row>
    <row r="15" s="4" customFormat="1" customHeight="1" spans="1:21">
      <c r="A15" s="20">
        <v>11</v>
      </c>
      <c r="B15" s="27" t="s">
        <v>39</v>
      </c>
      <c r="C15" s="27" t="s">
        <v>55</v>
      </c>
      <c r="D15" s="28" t="s">
        <v>56</v>
      </c>
      <c r="E15" s="29">
        <v>42212</v>
      </c>
      <c r="F15" s="27" t="s">
        <v>65</v>
      </c>
      <c r="G15" s="27" t="s">
        <v>33</v>
      </c>
      <c r="H15" s="27" t="s">
        <v>28</v>
      </c>
      <c r="I15" s="32">
        <v>3</v>
      </c>
      <c r="J15" s="32">
        <v>2</v>
      </c>
      <c r="K15" s="32">
        <v>0</v>
      </c>
      <c r="L15" s="32">
        <f t="shared" si="3"/>
        <v>2140</v>
      </c>
      <c r="M15" s="32">
        <v>1</v>
      </c>
      <c r="N15" s="32"/>
      <c r="O15" s="32">
        <v>800</v>
      </c>
      <c r="P15" s="32">
        <v>2</v>
      </c>
      <c r="Q15" s="32">
        <v>1</v>
      </c>
      <c r="R15" s="32">
        <f t="shared" si="0"/>
        <v>963</v>
      </c>
      <c r="S15" s="32" t="s">
        <v>66</v>
      </c>
      <c r="T15" s="40" t="s">
        <v>36</v>
      </c>
      <c r="U15" s="41"/>
    </row>
    <row r="16" s="4" customFormat="1" customHeight="1" spans="1:21">
      <c r="A16" s="20">
        <v>12</v>
      </c>
      <c r="B16" s="27" t="s">
        <v>39</v>
      </c>
      <c r="C16" s="27" t="s">
        <v>55</v>
      </c>
      <c r="D16" s="28" t="s">
        <v>67</v>
      </c>
      <c r="E16" s="29">
        <v>42609</v>
      </c>
      <c r="F16" s="27" t="s">
        <v>68</v>
      </c>
      <c r="G16" s="27" t="s">
        <v>27</v>
      </c>
      <c r="H16" s="27" t="s">
        <v>34</v>
      </c>
      <c r="I16" s="32">
        <v>2</v>
      </c>
      <c r="J16" s="32">
        <v>2</v>
      </c>
      <c r="K16" s="32">
        <v>100</v>
      </c>
      <c r="L16" s="32">
        <f t="shared" si="3"/>
        <v>1940</v>
      </c>
      <c r="M16" s="32">
        <v>1</v>
      </c>
      <c r="N16" s="32"/>
      <c r="O16" s="32">
        <v>800</v>
      </c>
      <c r="P16" s="32">
        <v>1</v>
      </c>
      <c r="Q16" s="32">
        <v>1</v>
      </c>
      <c r="R16" s="32">
        <f t="shared" si="0"/>
        <v>642</v>
      </c>
      <c r="S16" s="32" t="s">
        <v>69</v>
      </c>
      <c r="T16" s="40" t="s">
        <v>36</v>
      </c>
      <c r="U16" s="41"/>
    </row>
    <row r="17" s="1" customFormat="1" customHeight="1" spans="1:21">
      <c r="A17" s="20">
        <v>13</v>
      </c>
      <c r="B17" s="21" t="s">
        <v>39</v>
      </c>
      <c r="C17" s="21" t="s">
        <v>55</v>
      </c>
      <c r="D17" s="22" t="s">
        <v>70</v>
      </c>
      <c r="E17" s="23">
        <v>42763</v>
      </c>
      <c r="F17" s="21" t="s">
        <v>71</v>
      </c>
      <c r="G17" s="21" t="s">
        <v>33</v>
      </c>
      <c r="H17" s="21" t="s">
        <v>28</v>
      </c>
      <c r="I17" s="20">
        <v>2</v>
      </c>
      <c r="J17" s="20">
        <v>2</v>
      </c>
      <c r="K17" s="20">
        <v>0</v>
      </c>
      <c r="L17" s="20">
        <f t="shared" si="3"/>
        <v>2140</v>
      </c>
      <c r="M17" s="20">
        <v>1</v>
      </c>
      <c r="N17" s="20"/>
      <c r="O17" s="20">
        <v>800</v>
      </c>
      <c r="P17" s="20">
        <v>1</v>
      </c>
      <c r="Q17" s="20"/>
      <c r="R17" s="20">
        <f t="shared" si="0"/>
        <v>321</v>
      </c>
      <c r="S17" s="20" t="s">
        <v>72</v>
      </c>
      <c r="T17" s="39" t="s">
        <v>36</v>
      </c>
      <c r="U17" s="35"/>
    </row>
    <row r="18" s="3" customFormat="1" customHeight="1" spans="1:21">
      <c r="A18" s="20">
        <v>14</v>
      </c>
      <c r="B18" s="21" t="s">
        <v>39</v>
      </c>
      <c r="C18" s="21" t="s">
        <v>73</v>
      </c>
      <c r="D18" s="22" t="s">
        <v>74</v>
      </c>
      <c r="E18" s="23">
        <v>42392</v>
      </c>
      <c r="F18" s="21" t="s">
        <v>75</v>
      </c>
      <c r="G18" s="21" t="s">
        <v>33</v>
      </c>
      <c r="H18" s="21" t="s">
        <v>28</v>
      </c>
      <c r="I18" s="20">
        <v>3</v>
      </c>
      <c r="J18" s="20">
        <v>3</v>
      </c>
      <c r="K18" s="20">
        <v>700</v>
      </c>
      <c r="L18" s="20">
        <f t="shared" si="3"/>
        <v>1110</v>
      </c>
      <c r="M18" s="20">
        <v>1</v>
      </c>
      <c r="N18" s="20"/>
      <c r="O18" s="20">
        <v>800</v>
      </c>
      <c r="P18" s="20">
        <v>1</v>
      </c>
      <c r="Q18" s="20"/>
      <c r="R18" s="20">
        <f t="shared" si="0"/>
        <v>321</v>
      </c>
      <c r="S18" s="20" t="s">
        <v>72</v>
      </c>
      <c r="T18" s="39" t="s">
        <v>36</v>
      </c>
      <c r="U18" s="35"/>
    </row>
    <row r="19" s="3" customFormat="1" customHeight="1" spans="1:21">
      <c r="A19" s="20">
        <v>15</v>
      </c>
      <c r="B19" s="21" t="s">
        <v>39</v>
      </c>
      <c r="C19" s="21" t="s">
        <v>73</v>
      </c>
      <c r="D19" s="22" t="s">
        <v>74</v>
      </c>
      <c r="E19" s="20" t="s">
        <v>76</v>
      </c>
      <c r="F19" s="21" t="s">
        <v>77</v>
      </c>
      <c r="G19" s="21" t="s">
        <v>27</v>
      </c>
      <c r="H19" s="21" t="s">
        <v>28</v>
      </c>
      <c r="I19" s="20">
        <v>1</v>
      </c>
      <c r="J19" s="20">
        <v>1</v>
      </c>
      <c r="K19" s="20">
        <v>0</v>
      </c>
      <c r="L19" s="20">
        <f t="shared" si="3"/>
        <v>1070</v>
      </c>
      <c r="M19" s="20">
        <v>1</v>
      </c>
      <c r="N19" s="20"/>
      <c r="O19" s="20">
        <v>800</v>
      </c>
      <c r="P19" s="20">
        <v>1</v>
      </c>
      <c r="Q19" s="20"/>
      <c r="R19" s="20">
        <f t="shared" si="0"/>
        <v>321</v>
      </c>
      <c r="S19" s="20" t="s">
        <v>72</v>
      </c>
      <c r="T19" s="39" t="s">
        <v>36</v>
      </c>
      <c r="U19" s="35"/>
    </row>
    <row r="20" s="3" customFormat="1" customHeight="1" spans="1:21">
      <c r="A20" s="20">
        <v>16</v>
      </c>
      <c r="B20" s="21" t="s">
        <v>39</v>
      </c>
      <c r="C20" s="21" t="s">
        <v>73</v>
      </c>
      <c r="D20" s="22" t="s">
        <v>74</v>
      </c>
      <c r="E20" s="20" t="s">
        <v>62</v>
      </c>
      <c r="F20" s="21" t="s">
        <v>78</v>
      </c>
      <c r="G20" s="21" t="s">
        <v>33</v>
      </c>
      <c r="H20" s="21" t="s">
        <v>28</v>
      </c>
      <c r="I20" s="20">
        <v>3</v>
      </c>
      <c r="J20" s="20">
        <v>3</v>
      </c>
      <c r="K20" s="20">
        <v>930</v>
      </c>
      <c r="L20" s="20">
        <f t="shared" si="3"/>
        <v>420</v>
      </c>
      <c r="M20" s="20">
        <v>1</v>
      </c>
      <c r="N20" s="20"/>
      <c r="O20" s="20">
        <v>800</v>
      </c>
      <c r="P20" s="20">
        <v>2</v>
      </c>
      <c r="Q20" s="20">
        <v>1</v>
      </c>
      <c r="R20" s="20">
        <f t="shared" si="0"/>
        <v>963</v>
      </c>
      <c r="S20" s="20" t="s">
        <v>72</v>
      </c>
      <c r="T20" s="39" t="s">
        <v>79</v>
      </c>
      <c r="U20" s="35"/>
    </row>
    <row r="21" s="3" customFormat="1" customHeight="1" spans="1:21">
      <c r="A21" s="20">
        <v>17</v>
      </c>
      <c r="B21" s="22" t="s">
        <v>39</v>
      </c>
      <c r="C21" s="22" t="s">
        <v>73</v>
      </c>
      <c r="D21" s="22" t="s">
        <v>74</v>
      </c>
      <c r="E21" s="23">
        <v>42730</v>
      </c>
      <c r="F21" s="30" t="s">
        <v>80</v>
      </c>
      <c r="G21" s="31" t="s">
        <v>27</v>
      </c>
      <c r="H21" s="21" t="s">
        <v>28</v>
      </c>
      <c r="I21" s="20">
        <v>1</v>
      </c>
      <c r="J21" s="20">
        <v>1</v>
      </c>
      <c r="K21" s="20">
        <v>0</v>
      </c>
      <c r="L21" s="20">
        <f t="shared" si="3"/>
        <v>1070</v>
      </c>
      <c r="M21" s="20">
        <v>1</v>
      </c>
      <c r="N21" s="20"/>
      <c r="O21" s="20">
        <v>800</v>
      </c>
      <c r="P21" s="20">
        <v>1</v>
      </c>
      <c r="Q21" s="20"/>
      <c r="R21" s="20">
        <f t="shared" si="0"/>
        <v>321</v>
      </c>
      <c r="S21" s="20" t="s">
        <v>43</v>
      </c>
      <c r="T21" s="39" t="s">
        <v>36</v>
      </c>
      <c r="U21" s="35"/>
    </row>
    <row r="22" s="4" customFormat="1" customHeight="1" spans="1:21">
      <c r="A22" s="20">
        <v>18</v>
      </c>
      <c r="B22" s="27" t="s">
        <v>39</v>
      </c>
      <c r="C22" s="27" t="s">
        <v>81</v>
      </c>
      <c r="D22" s="28" t="s">
        <v>82</v>
      </c>
      <c r="E22" s="29">
        <v>42612</v>
      </c>
      <c r="F22" s="27" t="s">
        <v>83</v>
      </c>
      <c r="G22" s="27" t="s">
        <v>33</v>
      </c>
      <c r="H22" s="27" t="s">
        <v>34</v>
      </c>
      <c r="I22" s="32">
        <v>2</v>
      </c>
      <c r="J22" s="32">
        <v>2</v>
      </c>
      <c r="K22" s="32">
        <v>863</v>
      </c>
      <c r="L22" s="32">
        <f t="shared" si="3"/>
        <v>414</v>
      </c>
      <c r="M22" s="32">
        <v>1</v>
      </c>
      <c r="N22" s="32"/>
      <c r="O22" s="32">
        <v>800</v>
      </c>
      <c r="P22" s="32">
        <v>1</v>
      </c>
      <c r="Q22" s="32">
        <v>1</v>
      </c>
      <c r="R22" s="32">
        <f t="shared" si="0"/>
        <v>642</v>
      </c>
      <c r="S22" s="32" t="s">
        <v>69</v>
      </c>
      <c r="T22" s="40" t="s">
        <v>36</v>
      </c>
      <c r="U22" s="41"/>
    </row>
    <row r="23" s="3" customFormat="1" customHeight="1" spans="1:21">
      <c r="A23" s="20">
        <v>19</v>
      </c>
      <c r="B23" s="21" t="s">
        <v>39</v>
      </c>
      <c r="C23" s="21" t="s">
        <v>81</v>
      </c>
      <c r="D23" s="22" t="s">
        <v>82</v>
      </c>
      <c r="E23" s="23">
        <v>42730</v>
      </c>
      <c r="F23" s="21" t="s">
        <v>84</v>
      </c>
      <c r="G23" s="21" t="s">
        <v>33</v>
      </c>
      <c r="H23" s="21" t="s">
        <v>28</v>
      </c>
      <c r="I23" s="20">
        <v>1</v>
      </c>
      <c r="J23" s="20">
        <v>1</v>
      </c>
      <c r="K23" s="20">
        <v>0</v>
      </c>
      <c r="L23" s="20">
        <f t="shared" si="3"/>
        <v>1070</v>
      </c>
      <c r="M23" s="20">
        <v>1</v>
      </c>
      <c r="N23" s="20"/>
      <c r="O23" s="20">
        <v>800</v>
      </c>
      <c r="P23" s="20"/>
      <c r="Q23" s="20"/>
      <c r="R23" s="20">
        <f t="shared" si="0"/>
        <v>0</v>
      </c>
      <c r="S23" s="20" t="s">
        <v>43</v>
      </c>
      <c r="T23" s="39" t="s">
        <v>36</v>
      </c>
      <c r="U23" s="35"/>
    </row>
    <row r="24" s="4" customFormat="1" customHeight="1" spans="1:21">
      <c r="A24" s="20">
        <v>20</v>
      </c>
      <c r="B24" s="27" t="s">
        <v>39</v>
      </c>
      <c r="C24" s="27" t="s">
        <v>85</v>
      </c>
      <c r="D24" s="28" t="s">
        <v>85</v>
      </c>
      <c r="E24" s="29">
        <v>42612</v>
      </c>
      <c r="F24" s="27" t="s">
        <v>86</v>
      </c>
      <c r="G24" s="27" t="s">
        <v>27</v>
      </c>
      <c r="H24" s="27" t="s">
        <v>28</v>
      </c>
      <c r="I24" s="32">
        <v>2</v>
      </c>
      <c r="J24" s="32">
        <v>2</v>
      </c>
      <c r="K24" s="32">
        <v>0</v>
      </c>
      <c r="L24" s="32">
        <f t="shared" si="3"/>
        <v>2140</v>
      </c>
      <c r="M24" s="32">
        <v>1</v>
      </c>
      <c r="N24" s="32"/>
      <c r="O24" s="32">
        <v>800</v>
      </c>
      <c r="P24" s="32">
        <v>2</v>
      </c>
      <c r="Q24" s="32">
        <v>1</v>
      </c>
      <c r="R24" s="32">
        <f t="shared" si="0"/>
        <v>963</v>
      </c>
      <c r="S24" s="32" t="s">
        <v>87</v>
      </c>
      <c r="T24" s="40" t="s">
        <v>36</v>
      </c>
      <c r="U24" s="41"/>
    </row>
    <row r="25" s="1" customFormat="1" customHeight="1" spans="1:21">
      <c r="A25" s="20">
        <v>21</v>
      </c>
      <c r="B25" s="21" t="s">
        <v>39</v>
      </c>
      <c r="C25" s="27" t="s">
        <v>85</v>
      </c>
      <c r="D25" s="28" t="s">
        <v>85</v>
      </c>
      <c r="E25" s="23">
        <v>43373</v>
      </c>
      <c r="F25" s="21" t="s">
        <v>88</v>
      </c>
      <c r="G25" s="21" t="s">
        <v>33</v>
      </c>
      <c r="H25" s="21" t="s">
        <v>51</v>
      </c>
      <c r="I25" s="20">
        <v>2</v>
      </c>
      <c r="J25" s="20">
        <v>2</v>
      </c>
      <c r="K25" s="20">
        <v>0</v>
      </c>
      <c r="L25" s="20">
        <f t="shared" ref="L25:L29" si="4">(1070-K25)*J25</f>
        <v>2140</v>
      </c>
      <c r="M25" s="20">
        <v>1</v>
      </c>
      <c r="N25" s="20"/>
      <c r="O25" s="20">
        <v>800</v>
      </c>
      <c r="P25" s="20">
        <v>2</v>
      </c>
      <c r="Q25" s="20">
        <v>1</v>
      </c>
      <c r="R25" s="20">
        <v>963</v>
      </c>
      <c r="S25" s="32" t="s">
        <v>52</v>
      </c>
      <c r="T25" s="39" t="s">
        <v>36</v>
      </c>
      <c r="U25" s="35"/>
    </row>
    <row r="26" s="5" customFormat="1" customHeight="1" spans="1:21">
      <c r="A26" s="21" t="s">
        <v>89</v>
      </c>
      <c r="B26" s="27" t="s">
        <v>39</v>
      </c>
      <c r="C26" s="27" t="s">
        <v>90</v>
      </c>
      <c r="D26" s="28" t="s">
        <v>90</v>
      </c>
      <c r="E26" s="29">
        <v>42612</v>
      </c>
      <c r="F26" s="27" t="s">
        <v>91</v>
      </c>
      <c r="G26" s="27" t="s">
        <v>33</v>
      </c>
      <c r="H26" s="27" t="s">
        <v>28</v>
      </c>
      <c r="I26" s="32">
        <v>2</v>
      </c>
      <c r="J26" s="32">
        <v>2</v>
      </c>
      <c r="K26" s="32">
        <v>0</v>
      </c>
      <c r="L26" s="32">
        <v>2140</v>
      </c>
      <c r="M26" s="32">
        <v>1</v>
      </c>
      <c r="N26" s="32"/>
      <c r="O26" s="32">
        <v>800</v>
      </c>
      <c r="P26" s="32">
        <v>1</v>
      </c>
      <c r="Q26" s="32">
        <v>1</v>
      </c>
      <c r="R26" s="32">
        <v>642</v>
      </c>
      <c r="S26" s="32" t="s">
        <v>92</v>
      </c>
      <c r="T26" s="40" t="s">
        <v>93</v>
      </c>
      <c r="U26" s="41"/>
    </row>
    <row r="27" s="4" customFormat="1" customHeight="1" spans="1:21">
      <c r="A27" s="20">
        <v>22</v>
      </c>
      <c r="B27" s="27" t="s">
        <v>39</v>
      </c>
      <c r="C27" s="27" t="s">
        <v>90</v>
      </c>
      <c r="D27" s="28" t="s">
        <v>90</v>
      </c>
      <c r="E27" s="29">
        <v>42212</v>
      </c>
      <c r="F27" s="27" t="s">
        <v>94</v>
      </c>
      <c r="G27" s="27" t="s">
        <v>27</v>
      </c>
      <c r="H27" s="27" t="s">
        <v>28</v>
      </c>
      <c r="I27" s="32">
        <v>5</v>
      </c>
      <c r="J27" s="32">
        <v>3</v>
      </c>
      <c r="K27" s="20">
        <v>1004</v>
      </c>
      <c r="L27" s="32">
        <f t="shared" si="4"/>
        <v>198</v>
      </c>
      <c r="M27" s="32">
        <v>1</v>
      </c>
      <c r="N27" s="32"/>
      <c r="O27" s="32">
        <v>800</v>
      </c>
      <c r="P27" s="32">
        <v>2</v>
      </c>
      <c r="Q27" s="32">
        <v>0</v>
      </c>
      <c r="R27" s="32">
        <f t="shared" ref="R26:R32" si="5">(P27+Q27)*321</f>
        <v>642</v>
      </c>
      <c r="S27" s="32" t="s">
        <v>66</v>
      </c>
      <c r="T27" s="40" t="s">
        <v>95</v>
      </c>
      <c r="U27" s="41"/>
    </row>
    <row r="28" s="6" customFormat="1" customHeight="1" spans="1:21">
      <c r="A28" s="20">
        <v>23</v>
      </c>
      <c r="B28" s="27" t="s">
        <v>39</v>
      </c>
      <c r="C28" s="27" t="s">
        <v>90</v>
      </c>
      <c r="D28" s="28" t="s">
        <v>90</v>
      </c>
      <c r="E28" s="29">
        <v>42517</v>
      </c>
      <c r="F28" s="27" t="s">
        <v>96</v>
      </c>
      <c r="G28" s="27" t="s">
        <v>27</v>
      </c>
      <c r="H28" s="27" t="s">
        <v>28</v>
      </c>
      <c r="I28" s="32">
        <v>1</v>
      </c>
      <c r="J28" s="32">
        <v>1</v>
      </c>
      <c r="K28" s="32">
        <v>0</v>
      </c>
      <c r="L28" s="32">
        <f t="shared" si="4"/>
        <v>1070</v>
      </c>
      <c r="M28" s="32"/>
      <c r="N28" s="32"/>
      <c r="O28" s="32"/>
      <c r="P28" s="32"/>
      <c r="Q28" s="32"/>
      <c r="R28" s="32">
        <f t="shared" si="5"/>
        <v>0</v>
      </c>
      <c r="S28" s="32" t="s">
        <v>97</v>
      </c>
      <c r="T28" s="40" t="s">
        <v>36</v>
      </c>
      <c r="U28" s="41"/>
    </row>
    <row r="29" s="7" customFormat="1" customHeight="1" spans="1:21">
      <c r="A29" s="20">
        <v>24</v>
      </c>
      <c r="B29" s="27" t="s">
        <v>39</v>
      </c>
      <c r="C29" s="27" t="s">
        <v>90</v>
      </c>
      <c r="D29" s="28" t="s">
        <v>90</v>
      </c>
      <c r="E29" s="29">
        <v>42548</v>
      </c>
      <c r="F29" s="27" t="s">
        <v>98</v>
      </c>
      <c r="G29" s="27" t="s">
        <v>27</v>
      </c>
      <c r="H29" s="27" t="s">
        <v>28</v>
      </c>
      <c r="I29" s="32">
        <v>4</v>
      </c>
      <c r="J29" s="32">
        <v>4</v>
      </c>
      <c r="K29" s="32">
        <v>0</v>
      </c>
      <c r="L29" s="32">
        <f t="shared" si="4"/>
        <v>4280</v>
      </c>
      <c r="M29" s="32">
        <v>1</v>
      </c>
      <c r="N29" s="32"/>
      <c r="O29" s="32">
        <v>800</v>
      </c>
      <c r="P29" s="32">
        <v>2</v>
      </c>
      <c r="Q29" s="32"/>
      <c r="R29" s="32">
        <f t="shared" si="5"/>
        <v>642</v>
      </c>
      <c r="S29" s="42" t="s">
        <v>99</v>
      </c>
      <c r="T29" s="40" t="s">
        <v>36</v>
      </c>
      <c r="U29" s="35"/>
    </row>
    <row r="30" s="4" customFormat="1" customHeight="1" spans="1:21">
      <c r="A30" s="20">
        <v>25</v>
      </c>
      <c r="B30" s="27" t="s">
        <v>39</v>
      </c>
      <c r="C30" s="27" t="s">
        <v>90</v>
      </c>
      <c r="D30" s="28" t="s">
        <v>90</v>
      </c>
      <c r="E30" s="29">
        <v>42578</v>
      </c>
      <c r="F30" s="27" t="s">
        <v>100</v>
      </c>
      <c r="G30" s="27" t="s">
        <v>27</v>
      </c>
      <c r="H30" s="27" t="s">
        <v>28</v>
      </c>
      <c r="I30" s="32">
        <v>2</v>
      </c>
      <c r="J30" s="32">
        <v>2</v>
      </c>
      <c r="K30" s="32">
        <v>0</v>
      </c>
      <c r="L30" s="32">
        <f t="shared" ref="L30:L39" si="6">(1070-K30)*J30</f>
        <v>2140</v>
      </c>
      <c r="M30" s="32">
        <v>1</v>
      </c>
      <c r="N30" s="32"/>
      <c r="O30" s="32">
        <v>800</v>
      </c>
      <c r="P30" s="32">
        <v>1</v>
      </c>
      <c r="Q30" s="32">
        <v>1</v>
      </c>
      <c r="R30" s="32">
        <f t="shared" si="5"/>
        <v>642</v>
      </c>
      <c r="S30" s="32" t="s">
        <v>66</v>
      </c>
      <c r="T30" s="40" t="s">
        <v>36</v>
      </c>
      <c r="U30" s="41"/>
    </row>
    <row r="31" s="3" customFormat="1" customHeight="1" spans="1:21">
      <c r="A31" s="20">
        <v>26</v>
      </c>
      <c r="B31" s="21" t="s">
        <v>39</v>
      </c>
      <c r="C31" s="21" t="s">
        <v>90</v>
      </c>
      <c r="D31" s="22" t="s">
        <v>90</v>
      </c>
      <c r="E31" s="23">
        <v>42670</v>
      </c>
      <c r="F31" s="21" t="s">
        <v>101</v>
      </c>
      <c r="G31" s="21" t="s">
        <v>27</v>
      </c>
      <c r="H31" s="21" t="s">
        <v>28</v>
      </c>
      <c r="I31" s="20">
        <v>4</v>
      </c>
      <c r="J31" s="20">
        <v>3</v>
      </c>
      <c r="K31" s="32">
        <v>550</v>
      </c>
      <c r="L31" s="32">
        <f t="shared" si="6"/>
        <v>1560</v>
      </c>
      <c r="M31" s="32"/>
      <c r="N31" s="32">
        <v>1</v>
      </c>
      <c r="O31" s="32">
        <v>600</v>
      </c>
      <c r="P31" s="32">
        <v>1</v>
      </c>
      <c r="Q31" s="32"/>
      <c r="R31" s="32">
        <f t="shared" si="5"/>
        <v>321</v>
      </c>
      <c r="S31" s="20" t="s">
        <v>102</v>
      </c>
      <c r="T31" s="39" t="s">
        <v>103</v>
      </c>
      <c r="U31" s="35"/>
    </row>
    <row r="32" s="1" customFormat="1" customHeight="1" spans="1:21">
      <c r="A32" s="20">
        <v>27</v>
      </c>
      <c r="B32" s="21" t="s">
        <v>39</v>
      </c>
      <c r="C32" s="21" t="s">
        <v>90</v>
      </c>
      <c r="D32" s="22" t="s">
        <v>90</v>
      </c>
      <c r="E32" s="23">
        <v>42882</v>
      </c>
      <c r="F32" s="21" t="s">
        <v>104</v>
      </c>
      <c r="G32" s="21" t="s">
        <v>27</v>
      </c>
      <c r="H32" s="27" t="s">
        <v>28</v>
      </c>
      <c r="I32" s="20">
        <v>1</v>
      </c>
      <c r="J32" s="20">
        <v>1</v>
      </c>
      <c r="K32" s="20">
        <v>0</v>
      </c>
      <c r="L32" s="20">
        <f t="shared" si="6"/>
        <v>1070</v>
      </c>
      <c r="M32" s="20">
        <v>1</v>
      </c>
      <c r="N32" s="20"/>
      <c r="O32" s="20">
        <v>800</v>
      </c>
      <c r="P32" s="20">
        <v>1</v>
      </c>
      <c r="Q32" s="20"/>
      <c r="R32" s="20">
        <f t="shared" si="5"/>
        <v>321</v>
      </c>
      <c r="S32" s="32" t="s">
        <v>105</v>
      </c>
      <c r="T32" s="39" t="s">
        <v>36</v>
      </c>
      <c r="U32" s="35"/>
    </row>
    <row r="33" s="7" customFormat="1" customHeight="1" spans="1:21">
      <c r="A33" s="20">
        <v>28</v>
      </c>
      <c r="B33" s="21" t="s">
        <v>39</v>
      </c>
      <c r="C33" s="21" t="s">
        <v>90</v>
      </c>
      <c r="D33" s="22" t="s">
        <v>90</v>
      </c>
      <c r="E33" s="23">
        <v>42913</v>
      </c>
      <c r="F33" s="21" t="s">
        <v>106</v>
      </c>
      <c r="G33" s="21" t="s">
        <v>27</v>
      </c>
      <c r="H33" s="21" t="s">
        <v>28</v>
      </c>
      <c r="I33" s="20">
        <v>1</v>
      </c>
      <c r="J33" s="20">
        <v>1</v>
      </c>
      <c r="K33" s="20">
        <v>0</v>
      </c>
      <c r="L33" s="20">
        <f t="shared" si="6"/>
        <v>1070</v>
      </c>
      <c r="M33" s="20"/>
      <c r="N33" s="20"/>
      <c r="O33" s="20"/>
      <c r="P33" s="20"/>
      <c r="Q33" s="20"/>
      <c r="R33" s="20"/>
      <c r="S33" s="32" t="s">
        <v>107</v>
      </c>
      <c r="T33" s="39" t="s">
        <v>36</v>
      </c>
      <c r="U33" s="35"/>
    </row>
    <row r="34" s="3" customFormat="1" customHeight="1" spans="1:21">
      <c r="A34" s="20">
        <v>29</v>
      </c>
      <c r="B34" s="21" t="s">
        <v>39</v>
      </c>
      <c r="C34" s="21" t="s">
        <v>90</v>
      </c>
      <c r="D34" s="22" t="s">
        <v>90</v>
      </c>
      <c r="E34" s="23">
        <v>43035</v>
      </c>
      <c r="F34" s="21" t="s">
        <v>108</v>
      </c>
      <c r="G34" s="21" t="s">
        <v>27</v>
      </c>
      <c r="H34" s="21" t="s">
        <v>28</v>
      </c>
      <c r="I34" s="20">
        <v>2</v>
      </c>
      <c r="J34" s="20">
        <v>2</v>
      </c>
      <c r="K34" s="20">
        <v>0</v>
      </c>
      <c r="L34" s="20">
        <f t="shared" si="6"/>
        <v>2140</v>
      </c>
      <c r="M34" s="20">
        <v>1</v>
      </c>
      <c r="N34" s="20"/>
      <c r="O34" s="20">
        <v>800</v>
      </c>
      <c r="P34" s="20">
        <v>1</v>
      </c>
      <c r="Q34" s="20">
        <v>1</v>
      </c>
      <c r="R34" s="20">
        <f t="shared" ref="R34:R41" si="7">(P34+Q34)*321</f>
        <v>642</v>
      </c>
      <c r="S34" s="20" t="s">
        <v>102</v>
      </c>
      <c r="T34" s="39" t="s">
        <v>36</v>
      </c>
      <c r="U34" s="35"/>
    </row>
    <row r="35" s="3" customFormat="1" customHeight="1" spans="1:21">
      <c r="A35" s="20">
        <v>30</v>
      </c>
      <c r="B35" s="21" t="s">
        <v>39</v>
      </c>
      <c r="C35" s="21" t="s">
        <v>90</v>
      </c>
      <c r="D35" s="22" t="s">
        <v>90</v>
      </c>
      <c r="E35" s="23">
        <v>43035</v>
      </c>
      <c r="F35" s="21" t="s">
        <v>109</v>
      </c>
      <c r="G35" s="21" t="s">
        <v>27</v>
      </c>
      <c r="H35" s="21" t="s">
        <v>28</v>
      </c>
      <c r="I35" s="20">
        <v>2</v>
      </c>
      <c r="J35" s="20">
        <v>2</v>
      </c>
      <c r="K35" s="20">
        <v>0</v>
      </c>
      <c r="L35" s="20">
        <f t="shared" si="6"/>
        <v>2140</v>
      </c>
      <c r="M35" s="20">
        <v>1</v>
      </c>
      <c r="N35" s="20"/>
      <c r="O35" s="20">
        <v>800</v>
      </c>
      <c r="P35" s="20">
        <v>1</v>
      </c>
      <c r="Q35" s="20">
        <v>1</v>
      </c>
      <c r="R35" s="20">
        <f t="shared" si="7"/>
        <v>642</v>
      </c>
      <c r="S35" s="20" t="s">
        <v>102</v>
      </c>
      <c r="T35" s="39" t="s">
        <v>36</v>
      </c>
      <c r="U35" s="35"/>
    </row>
    <row r="36" s="1" customFormat="1" customHeight="1" spans="1:21">
      <c r="A36" s="20">
        <v>31</v>
      </c>
      <c r="B36" s="21" t="s">
        <v>39</v>
      </c>
      <c r="C36" s="21" t="s">
        <v>90</v>
      </c>
      <c r="D36" s="22" t="s">
        <v>90</v>
      </c>
      <c r="E36" s="23">
        <v>43400</v>
      </c>
      <c r="F36" s="21" t="s">
        <v>110</v>
      </c>
      <c r="G36" s="21" t="s">
        <v>27</v>
      </c>
      <c r="H36" s="21" t="s">
        <v>51</v>
      </c>
      <c r="I36" s="20">
        <v>2</v>
      </c>
      <c r="J36" s="20">
        <v>2</v>
      </c>
      <c r="K36" s="20">
        <v>432</v>
      </c>
      <c r="L36" s="20">
        <f t="shared" si="6"/>
        <v>1276</v>
      </c>
      <c r="M36" s="20">
        <v>1</v>
      </c>
      <c r="N36" s="20"/>
      <c r="O36" s="20">
        <v>800</v>
      </c>
      <c r="P36" s="20">
        <v>1</v>
      </c>
      <c r="Q36" s="20">
        <v>1</v>
      </c>
      <c r="R36" s="20">
        <f t="shared" si="7"/>
        <v>642</v>
      </c>
      <c r="S36" s="20" t="s">
        <v>111</v>
      </c>
      <c r="T36" s="39" t="s">
        <v>36</v>
      </c>
      <c r="U36" s="35"/>
    </row>
    <row r="37" s="1" customFormat="1" customHeight="1" spans="1:21">
      <c r="A37" s="20">
        <v>32</v>
      </c>
      <c r="B37" s="21" t="s">
        <v>39</v>
      </c>
      <c r="C37" s="21" t="s">
        <v>90</v>
      </c>
      <c r="D37" s="22" t="s">
        <v>90</v>
      </c>
      <c r="E37" s="23">
        <v>43400</v>
      </c>
      <c r="F37" s="21" t="s">
        <v>112</v>
      </c>
      <c r="G37" s="21" t="s">
        <v>33</v>
      </c>
      <c r="H37" s="21" t="s">
        <v>51</v>
      </c>
      <c r="I37" s="20">
        <v>1</v>
      </c>
      <c r="J37" s="20">
        <v>1</v>
      </c>
      <c r="K37" s="20">
        <v>0</v>
      </c>
      <c r="L37" s="20">
        <f t="shared" ref="L37:L42" si="8">(1070-K37)*J37</f>
        <v>1070</v>
      </c>
      <c r="M37" s="20">
        <v>1</v>
      </c>
      <c r="N37" s="20"/>
      <c r="O37" s="20">
        <v>800</v>
      </c>
      <c r="P37" s="20">
        <v>1</v>
      </c>
      <c r="Q37" s="20"/>
      <c r="R37" s="20">
        <f t="shared" si="7"/>
        <v>321</v>
      </c>
      <c r="S37" s="20" t="s">
        <v>111</v>
      </c>
      <c r="T37" s="39" t="s">
        <v>36</v>
      </c>
      <c r="U37" s="35"/>
    </row>
    <row r="38" s="1" customFormat="1" customHeight="1" spans="1:21">
      <c r="A38" s="20">
        <v>33</v>
      </c>
      <c r="B38" s="21" t="s">
        <v>39</v>
      </c>
      <c r="C38" s="21" t="s">
        <v>90</v>
      </c>
      <c r="D38" s="22" t="s">
        <v>90</v>
      </c>
      <c r="E38" s="23">
        <v>43431</v>
      </c>
      <c r="F38" s="21" t="s">
        <v>113</v>
      </c>
      <c r="G38" s="21" t="s">
        <v>33</v>
      </c>
      <c r="H38" s="21" t="s">
        <v>51</v>
      </c>
      <c r="I38" s="20">
        <v>3</v>
      </c>
      <c r="J38" s="20">
        <v>3</v>
      </c>
      <c r="K38" s="20">
        <v>0</v>
      </c>
      <c r="L38" s="20">
        <f t="shared" si="8"/>
        <v>3210</v>
      </c>
      <c r="M38" s="20">
        <v>1</v>
      </c>
      <c r="N38" s="20"/>
      <c r="O38" s="20">
        <v>800</v>
      </c>
      <c r="P38" s="20">
        <v>2</v>
      </c>
      <c r="Q38" s="20"/>
      <c r="R38" s="20">
        <f t="shared" si="7"/>
        <v>642</v>
      </c>
      <c r="S38" s="20" t="s">
        <v>114</v>
      </c>
      <c r="T38" s="39" t="s">
        <v>36</v>
      </c>
      <c r="U38" s="35"/>
    </row>
    <row r="39" s="1" customFormat="1" customHeight="1" spans="1:21">
      <c r="A39" s="20">
        <v>34</v>
      </c>
      <c r="B39" s="21" t="s">
        <v>39</v>
      </c>
      <c r="C39" s="21" t="s">
        <v>90</v>
      </c>
      <c r="D39" s="22" t="s">
        <v>90</v>
      </c>
      <c r="E39" s="23">
        <v>43431</v>
      </c>
      <c r="F39" s="21" t="s">
        <v>115</v>
      </c>
      <c r="G39" s="21" t="s">
        <v>27</v>
      </c>
      <c r="H39" s="21" t="s">
        <v>51</v>
      </c>
      <c r="I39" s="20">
        <v>3</v>
      </c>
      <c r="J39" s="20">
        <v>3</v>
      </c>
      <c r="K39" s="20">
        <v>289</v>
      </c>
      <c r="L39" s="20">
        <f t="shared" si="8"/>
        <v>2343</v>
      </c>
      <c r="M39" s="20">
        <v>1</v>
      </c>
      <c r="N39" s="20"/>
      <c r="O39" s="20">
        <v>800</v>
      </c>
      <c r="P39" s="20">
        <v>1</v>
      </c>
      <c r="Q39" s="20"/>
      <c r="R39" s="20">
        <f t="shared" si="7"/>
        <v>321</v>
      </c>
      <c r="S39" s="20" t="s">
        <v>114</v>
      </c>
      <c r="T39" s="39" t="s">
        <v>36</v>
      </c>
      <c r="U39" s="35"/>
    </row>
    <row r="40" s="1" customFormat="1" customHeight="1" spans="1:21">
      <c r="A40" s="20">
        <v>35</v>
      </c>
      <c r="B40" s="21" t="s">
        <v>39</v>
      </c>
      <c r="C40" s="21" t="s">
        <v>90</v>
      </c>
      <c r="D40" s="22" t="s">
        <v>90</v>
      </c>
      <c r="E40" s="23">
        <v>43461</v>
      </c>
      <c r="F40" s="21" t="s">
        <v>116</v>
      </c>
      <c r="G40" s="21" t="s">
        <v>27</v>
      </c>
      <c r="H40" s="21" t="s">
        <v>51</v>
      </c>
      <c r="I40" s="20">
        <v>2</v>
      </c>
      <c r="J40" s="20">
        <v>2</v>
      </c>
      <c r="K40" s="20">
        <v>432</v>
      </c>
      <c r="L40" s="20">
        <f t="shared" si="8"/>
        <v>1276</v>
      </c>
      <c r="M40" s="20">
        <v>1</v>
      </c>
      <c r="N40" s="20"/>
      <c r="O40" s="20">
        <v>800</v>
      </c>
      <c r="P40" s="20">
        <v>2</v>
      </c>
      <c r="Q40" s="20"/>
      <c r="R40" s="20">
        <f t="shared" si="7"/>
        <v>642</v>
      </c>
      <c r="S40" s="20" t="s">
        <v>117</v>
      </c>
      <c r="T40" s="39" t="s">
        <v>36</v>
      </c>
      <c r="U40" s="35"/>
    </row>
    <row r="41" s="1" customFormat="1" customHeight="1" spans="1:21">
      <c r="A41" s="20">
        <v>36</v>
      </c>
      <c r="B41" s="21" t="s">
        <v>39</v>
      </c>
      <c r="C41" s="21" t="s">
        <v>90</v>
      </c>
      <c r="D41" s="22" t="s">
        <v>90</v>
      </c>
      <c r="E41" s="23">
        <v>43492</v>
      </c>
      <c r="F41" s="21" t="s">
        <v>118</v>
      </c>
      <c r="G41" s="21" t="s">
        <v>27</v>
      </c>
      <c r="H41" s="21" t="s">
        <v>51</v>
      </c>
      <c r="I41" s="20">
        <v>1</v>
      </c>
      <c r="J41" s="20">
        <v>1</v>
      </c>
      <c r="K41" s="20">
        <v>0</v>
      </c>
      <c r="L41" s="20">
        <f t="shared" si="8"/>
        <v>1070</v>
      </c>
      <c r="M41" s="20"/>
      <c r="N41" s="20"/>
      <c r="O41" s="20"/>
      <c r="P41" s="20"/>
      <c r="Q41" s="20"/>
      <c r="R41" s="20">
        <f t="shared" si="7"/>
        <v>0</v>
      </c>
      <c r="S41" s="20" t="s">
        <v>119</v>
      </c>
      <c r="T41" s="39" t="s">
        <v>36</v>
      </c>
      <c r="U41" s="35"/>
    </row>
    <row r="42" s="7" customFormat="1" customHeight="1" spans="1:21">
      <c r="A42" s="20">
        <v>37</v>
      </c>
      <c r="B42" s="21" t="s">
        <v>39</v>
      </c>
      <c r="C42" s="21" t="s">
        <v>90</v>
      </c>
      <c r="D42" s="22" t="s">
        <v>90</v>
      </c>
      <c r="E42" s="23">
        <v>43678</v>
      </c>
      <c r="F42" s="21" t="s">
        <v>120</v>
      </c>
      <c r="G42" s="21" t="s">
        <v>27</v>
      </c>
      <c r="H42" s="21" t="s">
        <v>51</v>
      </c>
      <c r="I42" s="20">
        <v>6</v>
      </c>
      <c r="J42" s="20">
        <v>6</v>
      </c>
      <c r="K42" s="20">
        <v>1022</v>
      </c>
      <c r="L42" s="20">
        <f t="shared" si="8"/>
        <v>288</v>
      </c>
      <c r="M42" s="20"/>
      <c r="N42" s="20">
        <v>1</v>
      </c>
      <c r="O42" s="20">
        <v>600</v>
      </c>
      <c r="P42" s="20">
        <v>1</v>
      </c>
      <c r="Q42" s="20">
        <v>1</v>
      </c>
      <c r="R42" s="20">
        <v>642</v>
      </c>
      <c r="S42" s="20" t="s">
        <v>121</v>
      </c>
      <c r="T42" s="39" t="s">
        <v>36</v>
      </c>
      <c r="U42" s="35"/>
    </row>
    <row r="43" s="7" customFormat="1" customHeight="1" spans="1:21">
      <c r="A43" s="20">
        <v>38</v>
      </c>
      <c r="B43" s="21" t="s">
        <v>39</v>
      </c>
      <c r="C43" s="21" t="s">
        <v>122</v>
      </c>
      <c r="D43" s="22" t="s">
        <v>123</v>
      </c>
      <c r="E43" s="23">
        <v>43654</v>
      </c>
      <c r="F43" s="21" t="s">
        <v>124</v>
      </c>
      <c r="G43" s="21" t="s">
        <v>27</v>
      </c>
      <c r="H43" s="21" t="s">
        <v>51</v>
      </c>
      <c r="I43" s="20">
        <v>1</v>
      </c>
      <c r="J43" s="20">
        <v>1</v>
      </c>
      <c r="K43" s="20">
        <v>0</v>
      </c>
      <c r="L43" s="20">
        <v>1070</v>
      </c>
      <c r="M43" s="20"/>
      <c r="N43" s="20">
        <v>1</v>
      </c>
      <c r="O43" s="20">
        <v>600</v>
      </c>
      <c r="P43" s="20"/>
      <c r="Q43" s="20"/>
      <c r="R43" s="20"/>
      <c r="S43" s="20" t="s">
        <v>121</v>
      </c>
      <c r="T43" s="39" t="s">
        <v>36</v>
      </c>
      <c r="U43" s="35"/>
    </row>
    <row r="44" s="1" customFormat="1" customHeight="1" spans="1:21">
      <c r="A44" s="24" t="s">
        <v>125</v>
      </c>
      <c r="B44" s="25"/>
      <c r="C44" s="25"/>
      <c r="D44" s="25"/>
      <c r="E44" s="25"/>
      <c r="F44" s="25"/>
      <c r="G44" s="25"/>
      <c r="H44" s="26"/>
      <c r="I44" s="32">
        <f>SUM(I7:I25,I27:I43)</f>
        <v>82</v>
      </c>
      <c r="J44" s="32">
        <f>SUM(J7:J25,J27:J43)</f>
        <v>77</v>
      </c>
      <c r="K44" s="32" t="s">
        <v>38</v>
      </c>
      <c r="L44" s="32">
        <f t="shared" ref="L44:R44" si="9">SUM(L7:L25,L27:L43)</f>
        <v>58185</v>
      </c>
      <c r="M44" s="32">
        <f t="shared" si="9"/>
        <v>30</v>
      </c>
      <c r="N44" s="32">
        <f t="shared" si="9"/>
        <v>3</v>
      </c>
      <c r="O44" s="32">
        <f t="shared" si="9"/>
        <v>25800</v>
      </c>
      <c r="P44" s="32">
        <f t="shared" si="9"/>
        <v>41</v>
      </c>
      <c r="Q44" s="32">
        <f t="shared" si="9"/>
        <v>14</v>
      </c>
      <c r="R44" s="32">
        <f t="shared" si="9"/>
        <v>17655</v>
      </c>
      <c r="S44" s="32"/>
      <c r="T44" s="32"/>
      <c r="U44" s="35"/>
    </row>
    <row r="45" s="3" customFormat="1" customHeight="1" spans="1:21">
      <c r="A45" s="20">
        <v>39</v>
      </c>
      <c r="B45" s="21" t="s">
        <v>126</v>
      </c>
      <c r="C45" s="21" t="s">
        <v>127</v>
      </c>
      <c r="D45" s="21" t="s">
        <v>128</v>
      </c>
      <c r="E45" s="23">
        <v>42333</v>
      </c>
      <c r="F45" s="21" t="s">
        <v>129</v>
      </c>
      <c r="G45" s="21" t="s">
        <v>33</v>
      </c>
      <c r="H45" s="21" t="s">
        <v>28</v>
      </c>
      <c r="I45" s="20">
        <v>2</v>
      </c>
      <c r="J45" s="20">
        <v>2</v>
      </c>
      <c r="K45" s="20">
        <v>0</v>
      </c>
      <c r="L45" s="20">
        <f t="shared" ref="L45:L63" si="10">(1070-K45)*J45</f>
        <v>2140</v>
      </c>
      <c r="M45" s="20">
        <v>1</v>
      </c>
      <c r="N45" s="20"/>
      <c r="O45" s="20">
        <v>800</v>
      </c>
      <c r="P45" s="20">
        <v>2</v>
      </c>
      <c r="Q45" s="20">
        <v>1</v>
      </c>
      <c r="R45" s="20">
        <f t="shared" ref="R45:R55" si="11">(P45+Q45)*321</f>
        <v>963</v>
      </c>
      <c r="S45" s="20" t="s">
        <v>29</v>
      </c>
      <c r="T45" s="43" t="s">
        <v>130</v>
      </c>
      <c r="U45" s="35"/>
    </row>
    <row r="46" s="3" customFormat="1" customHeight="1" spans="1:21">
      <c r="A46" s="20">
        <v>40</v>
      </c>
      <c r="B46" s="21" t="s">
        <v>126</v>
      </c>
      <c r="C46" s="21" t="s">
        <v>127</v>
      </c>
      <c r="D46" s="21" t="s">
        <v>128</v>
      </c>
      <c r="E46" s="20" t="s">
        <v>131</v>
      </c>
      <c r="F46" s="21" t="s">
        <v>132</v>
      </c>
      <c r="G46" s="21" t="s">
        <v>27</v>
      </c>
      <c r="H46" s="21" t="s">
        <v>28</v>
      </c>
      <c r="I46" s="20">
        <v>2</v>
      </c>
      <c r="J46" s="20">
        <v>2</v>
      </c>
      <c r="K46" s="20">
        <v>0</v>
      </c>
      <c r="L46" s="20">
        <f t="shared" si="10"/>
        <v>2140</v>
      </c>
      <c r="M46" s="20">
        <v>1</v>
      </c>
      <c r="N46" s="20"/>
      <c r="O46" s="20">
        <v>800</v>
      </c>
      <c r="P46" s="20">
        <v>1</v>
      </c>
      <c r="Q46" s="20">
        <v>1</v>
      </c>
      <c r="R46" s="20">
        <f t="shared" si="11"/>
        <v>642</v>
      </c>
      <c r="S46" s="20" t="s">
        <v>133</v>
      </c>
      <c r="T46" s="43" t="s">
        <v>134</v>
      </c>
      <c r="U46" s="35"/>
    </row>
    <row r="47" s="3" customFormat="1" customHeight="1" spans="1:21">
      <c r="A47" s="20">
        <v>41</v>
      </c>
      <c r="B47" s="21" t="s">
        <v>126</v>
      </c>
      <c r="C47" s="21" t="s">
        <v>127</v>
      </c>
      <c r="D47" s="21" t="s">
        <v>128</v>
      </c>
      <c r="E47" s="23">
        <v>42333</v>
      </c>
      <c r="F47" s="21" t="s">
        <v>135</v>
      </c>
      <c r="G47" s="21" t="s">
        <v>27</v>
      </c>
      <c r="H47" s="21" t="s">
        <v>28</v>
      </c>
      <c r="I47" s="20">
        <v>1</v>
      </c>
      <c r="J47" s="20">
        <v>1</v>
      </c>
      <c r="K47" s="20">
        <v>0</v>
      </c>
      <c r="L47" s="20">
        <f t="shared" si="10"/>
        <v>1070</v>
      </c>
      <c r="M47" s="20">
        <v>1</v>
      </c>
      <c r="N47" s="20"/>
      <c r="O47" s="20">
        <v>800</v>
      </c>
      <c r="P47" s="20">
        <v>1</v>
      </c>
      <c r="Q47" s="20"/>
      <c r="R47" s="20">
        <f t="shared" si="11"/>
        <v>321</v>
      </c>
      <c r="S47" s="20" t="s">
        <v>29</v>
      </c>
      <c r="T47" s="43" t="s">
        <v>130</v>
      </c>
      <c r="U47" s="35"/>
    </row>
    <row r="48" s="3" customFormat="1" customHeight="1" spans="1:21">
      <c r="A48" s="20">
        <v>42</v>
      </c>
      <c r="B48" s="21" t="s">
        <v>126</v>
      </c>
      <c r="C48" s="21" t="s">
        <v>127</v>
      </c>
      <c r="D48" s="21" t="s">
        <v>128</v>
      </c>
      <c r="E48" s="23">
        <v>42349</v>
      </c>
      <c r="F48" s="21" t="s">
        <v>136</v>
      </c>
      <c r="G48" s="21" t="s">
        <v>33</v>
      </c>
      <c r="H48" s="21" t="s">
        <v>28</v>
      </c>
      <c r="I48" s="20">
        <v>2</v>
      </c>
      <c r="J48" s="20">
        <v>2</v>
      </c>
      <c r="K48" s="20">
        <v>0</v>
      </c>
      <c r="L48" s="20">
        <f t="shared" si="10"/>
        <v>2140</v>
      </c>
      <c r="M48" s="20">
        <v>1</v>
      </c>
      <c r="N48" s="20"/>
      <c r="O48" s="20">
        <v>800</v>
      </c>
      <c r="P48" s="20">
        <v>2</v>
      </c>
      <c r="Q48" s="20">
        <v>1</v>
      </c>
      <c r="R48" s="20">
        <f t="shared" si="11"/>
        <v>963</v>
      </c>
      <c r="S48" s="20" t="s">
        <v>137</v>
      </c>
      <c r="T48" s="43" t="s">
        <v>138</v>
      </c>
      <c r="U48" s="35"/>
    </row>
    <row r="49" s="4" customFormat="1" customHeight="1" spans="1:21">
      <c r="A49" s="20">
        <v>43</v>
      </c>
      <c r="B49" s="27" t="s">
        <v>126</v>
      </c>
      <c r="C49" s="27" t="s">
        <v>127</v>
      </c>
      <c r="D49" s="27" t="s">
        <v>128</v>
      </c>
      <c r="E49" s="32" t="s">
        <v>139</v>
      </c>
      <c r="F49" s="27" t="s">
        <v>140</v>
      </c>
      <c r="G49" s="27" t="s">
        <v>33</v>
      </c>
      <c r="H49" s="27" t="s">
        <v>34</v>
      </c>
      <c r="I49" s="32">
        <v>4</v>
      </c>
      <c r="J49" s="32">
        <v>4</v>
      </c>
      <c r="K49" s="20">
        <v>0</v>
      </c>
      <c r="L49" s="32">
        <f t="shared" si="10"/>
        <v>4280</v>
      </c>
      <c r="M49" s="32">
        <v>1</v>
      </c>
      <c r="N49" s="32"/>
      <c r="O49" s="32">
        <v>800</v>
      </c>
      <c r="P49" s="32">
        <v>3</v>
      </c>
      <c r="Q49" s="32"/>
      <c r="R49" s="32">
        <f t="shared" si="11"/>
        <v>963</v>
      </c>
      <c r="S49" s="32" t="s">
        <v>141</v>
      </c>
      <c r="T49" s="44" t="s">
        <v>138</v>
      </c>
      <c r="U49" s="41"/>
    </row>
    <row r="50" s="3" customFormat="1" customHeight="1" spans="1:21">
      <c r="A50" s="20">
        <v>44</v>
      </c>
      <c r="B50" s="21" t="s">
        <v>126</v>
      </c>
      <c r="C50" s="21" t="s">
        <v>142</v>
      </c>
      <c r="D50" s="21" t="s">
        <v>143</v>
      </c>
      <c r="E50" s="23">
        <v>42333</v>
      </c>
      <c r="F50" s="21" t="s">
        <v>144</v>
      </c>
      <c r="G50" s="21" t="s">
        <v>33</v>
      </c>
      <c r="H50" s="21" t="s">
        <v>34</v>
      </c>
      <c r="I50" s="20">
        <v>4</v>
      </c>
      <c r="J50" s="20">
        <v>3</v>
      </c>
      <c r="K50" s="20">
        <v>625</v>
      </c>
      <c r="L50" s="20">
        <f t="shared" si="10"/>
        <v>1335</v>
      </c>
      <c r="M50" s="20">
        <v>1</v>
      </c>
      <c r="N50" s="20" t="s">
        <v>58</v>
      </c>
      <c r="O50" s="20">
        <v>800</v>
      </c>
      <c r="P50" s="20">
        <v>2</v>
      </c>
      <c r="Q50" s="20"/>
      <c r="R50" s="20">
        <f t="shared" si="11"/>
        <v>642</v>
      </c>
      <c r="S50" s="20" t="s">
        <v>29</v>
      </c>
      <c r="T50" s="43" t="s">
        <v>145</v>
      </c>
      <c r="U50" s="35"/>
    </row>
    <row r="51" s="3" customFormat="1" customHeight="1" spans="1:21">
      <c r="A51" s="20">
        <v>45</v>
      </c>
      <c r="B51" s="21" t="s">
        <v>126</v>
      </c>
      <c r="C51" s="21" t="s">
        <v>142</v>
      </c>
      <c r="D51" s="21" t="s">
        <v>143</v>
      </c>
      <c r="E51" s="23">
        <v>42333</v>
      </c>
      <c r="F51" s="21" t="s">
        <v>146</v>
      </c>
      <c r="G51" s="21" t="s">
        <v>33</v>
      </c>
      <c r="H51" s="21" t="s">
        <v>147</v>
      </c>
      <c r="I51" s="20">
        <v>4</v>
      </c>
      <c r="J51" s="20">
        <v>4</v>
      </c>
      <c r="K51" s="20">
        <v>972</v>
      </c>
      <c r="L51" s="20">
        <f t="shared" si="10"/>
        <v>392</v>
      </c>
      <c r="M51" s="20">
        <v>1</v>
      </c>
      <c r="N51" s="20"/>
      <c r="O51" s="20">
        <v>800</v>
      </c>
      <c r="P51" s="20">
        <v>1</v>
      </c>
      <c r="Q51" s="20">
        <v>1</v>
      </c>
      <c r="R51" s="32">
        <f t="shared" si="11"/>
        <v>642</v>
      </c>
      <c r="S51" s="20" t="s">
        <v>52</v>
      </c>
      <c r="T51" s="43" t="s">
        <v>148</v>
      </c>
      <c r="U51" s="35"/>
    </row>
    <row r="52" s="6" customFormat="1" customHeight="1" spans="1:21">
      <c r="A52" s="20">
        <v>46</v>
      </c>
      <c r="B52" s="27" t="s">
        <v>126</v>
      </c>
      <c r="C52" s="27" t="s">
        <v>142</v>
      </c>
      <c r="D52" s="27" t="s">
        <v>143</v>
      </c>
      <c r="E52" s="29">
        <v>42699</v>
      </c>
      <c r="F52" s="27" t="s">
        <v>149</v>
      </c>
      <c r="G52" s="27" t="s">
        <v>27</v>
      </c>
      <c r="H52" s="27" t="s">
        <v>28</v>
      </c>
      <c r="I52" s="32">
        <v>1</v>
      </c>
      <c r="J52" s="32">
        <v>1</v>
      </c>
      <c r="K52" s="32">
        <v>0</v>
      </c>
      <c r="L52" s="32">
        <f t="shared" si="10"/>
        <v>1070</v>
      </c>
      <c r="M52" s="32"/>
      <c r="N52" s="32">
        <v>1</v>
      </c>
      <c r="O52" s="32">
        <v>600</v>
      </c>
      <c r="P52" s="32">
        <v>1</v>
      </c>
      <c r="Q52" s="32"/>
      <c r="R52" s="32">
        <f t="shared" si="11"/>
        <v>321</v>
      </c>
      <c r="S52" s="20" t="s">
        <v>29</v>
      </c>
      <c r="T52" s="44" t="s">
        <v>130</v>
      </c>
      <c r="U52" s="41"/>
    </row>
    <row r="53" s="1" customFormat="1" customHeight="1" spans="1:21">
      <c r="A53" s="20">
        <v>47</v>
      </c>
      <c r="B53" s="21" t="s">
        <v>126</v>
      </c>
      <c r="C53" s="21" t="s">
        <v>142</v>
      </c>
      <c r="D53" s="21" t="s">
        <v>143</v>
      </c>
      <c r="E53" s="23">
        <v>42850</v>
      </c>
      <c r="F53" s="21" t="s">
        <v>150</v>
      </c>
      <c r="G53" s="21" t="s">
        <v>33</v>
      </c>
      <c r="H53" s="21" t="s">
        <v>34</v>
      </c>
      <c r="I53" s="20">
        <v>2</v>
      </c>
      <c r="J53" s="32">
        <v>1</v>
      </c>
      <c r="K53" s="20">
        <v>500</v>
      </c>
      <c r="L53" s="32">
        <f t="shared" si="10"/>
        <v>570</v>
      </c>
      <c r="M53" s="32">
        <v>1</v>
      </c>
      <c r="N53" s="32"/>
      <c r="O53" s="32">
        <v>800</v>
      </c>
      <c r="P53" s="32"/>
      <c r="Q53" s="32">
        <v>1</v>
      </c>
      <c r="R53" s="32">
        <f t="shared" si="11"/>
        <v>321</v>
      </c>
      <c r="S53" s="32" t="s">
        <v>35</v>
      </c>
      <c r="T53" s="43" t="s">
        <v>151</v>
      </c>
      <c r="U53" s="35"/>
    </row>
    <row r="54" s="7" customFormat="1" customHeight="1" spans="1:21">
      <c r="A54" s="20">
        <v>48</v>
      </c>
      <c r="B54" s="21" t="s">
        <v>126</v>
      </c>
      <c r="C54" s="21" t="s">
        <v>142</v>
      </c>
      <c r="D54" s="21" t="s">
        <v>143</v>
      </c>
      <c r="E54" s="23">
        <v>43035</v>
      </c>
      <c r="F54" s="21" t="s">
        <v>152</v>
      </c>
      <c r="G54" s="21" t="s">
        <v>27</v>
      </c>
      <c r="H54" s="21" t="s">
        <v>147</v>
      </c>
      <c r="I54" s="20">
        <v>3</v>
      </c>
      <c r="J54" s="32">
        <v>3</v>
      </c>
      <c r="K54" s="32">
        <v>529</v>
      </c>
      <c r="L54" s="20">
        <f t="shared" si="10"/>
        <v>1623</v>
      </c>
      <c r="M54" s="32">
        <v>1</v>
      </c>
      <c r="N54" s="32"/>
      <c r="O54" s="32">
        <v>800</v>
      </c>
      <c r="P54" s="32">
        <v>2</v>
      </c>
      <c r="Q54" s="32"/>
      <c r="R54" s="32">
        <f t="shared" si="11"/>
        <v>642</v>
      </c>
      <c r="S54" s="32" t="s">
        <v>153</v>
      </c>
      <c r="T54" s="43" t="s">
        <v>154</v>
      </c>
      <c r="U54" s="35"/>
    </row>
    <row r="55" s="8" customFormat="1" customHeight="1" spans="1:16375">
      <c r="A55" s="20">
        <v>49</v>
      </c>
      <c r="B55" s="21" t="s">
        <v>126</v>
      </c>
      <c r="C55" s="21" t="s">
        <v>142</v>
      </c>
      <c r="D55" s="21" t="s">
        <v>143</v>
      </c>
      <c r="E55" s="23">
        <v>43431</v>
      </c>
      <c r="F55" s="21" t="s">
        <v>155</v>
      </c>
      <c r="G55" s="21" t="s">
        <v>33</v>
      </c>
      <c r="H55" s="21" t="s">
        <v>51</v>
      </c>
      <c r="I55" s="20">
        <v>4</v>
      </c>
      <c r="J55" s="32">
        <v>4</v>
      </c>
      <c r="K55" s="32">
        <v>500</v>
      </c>
      <c r="L55" s="32">
        <f t="shared" si="10"/>
        <v>2280</v>
      </c>
      <c r="M55" s="32">
        <v>1</v>
      </c>
      <c r="N55" s="32"/>
      <c r="O55" s="32">
        <v>800</v>
      </c>
      <c r="P55" s="32">
        <v>3</v>
      </c>
      <c r="Q55" s="32"/>
      <c r="R55" s="32">
        <f t="shared" si="11"/>
        <v>963</v>
      </c>
      <c r="S55" s="32" t="s">
        <v>114</v>
      </c>
      <c r="T55" s="43" t="s">
        <v>156</v>
      </c>
      <c r="U55" s="3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B55" s="1"/>
      <c r="CCC55" s="1"/>
      <c r="CCD55" s="1"/>
      <c r="CCE55" s="1"/>
      <c r="CCF55" s="1"/>
      <c r="CCG55" s="1"/>
      <c r="CCH55" s="1"/>
      <c r="CCI55" s="1"/>
      <c r="CCJ55" s="1"/>
      <c r="CCK55" s="1"/>
      <c r="CCL55" s="1"/>
      <c r="CCM55" s="1"/>
      <c r="CCN55" s="1"/>
      <c r="CCO55" s="1"/>
      <c r="CCP55" s="1"/>
      <c r="CCQ55" s="1"/>
      <c r="CCR55" s="1"/>
      <c r="CCS55" s="1"/>
      <c r="CCT55" s="1"/>
      <c r="CCU55" s="1"/>
      <c r="CCV55" s="1"/>
      <c r="CCW55" s="1"/>
      <c r="CCX55" s="1"/>
      <c r="CCY55" s="1"/>
      <c r="CCZ55" s="1"/>
      <c r="CDA55" s="1"/>
      <c r="CDB55" s="1"/>
      <c r="CDC55" s="1"/>
      <c r="CDD55" s="1"/>
      <c r="CDE55" s="1"/>
      <c r="CDF55" s="1"/>
      <c r="CDG55" s="1"/>
      <c r="CDH55" s="1"/>
      <c r="CDI55" s="1"/>
      <c r="CDJ55" s="1"/>
      <c r="CDK55" s="1"/>
      <c r="CDL55" s="1"/>
      <c r="CDM55" s="1"/>
      <c r="CDN55" s="1"/>
      <c r="CDO55" s="1"/>
      <c r="CDP55" s="1"/>
      <c r="CDQ55" s="1"/>
      <c r="CDR55" s="1"/>
      <c r="CDS55" s="1"/>
      <c r="CDT55" s="1"/>
      <c r="CDU55" s="1"/>
      <c r="CDV55" s="1"/>
      <c r="CDW55" s="1"/>
      <c r="CDX55" s="1"/>
      <c r="CDY55" s="1"/>
      <c r="CDZ55" s="1"/>
      <c r="CEA55" s="1"/>
      <c r="CEB55" s="1"/>
      <c r="CEC55" s="1"/>
      <c r="CED55" s="1"/>
      <c r="CEE55" s="1"/>
      <c r="CEF55" s="1"/>
      <c r="CEG55" s="1"/>
      <c r="CEH55" s="1"/>
      <c r="CEI55" s="1"/>
      <c r="CEJ55" s="1"/>
      <c r="CEK55" s="1"/>
      <c r="CEL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X55" s="1"/>
      <c r="CLY55" s="1"/>
      <c r="CLZ55" s="1"/>
      <c r="CMA55" s="1"/>
      <c r="CMB55" s="1"/>
      <c r="CMC55" s="1"/>
      <c r="CMD55" s="1"/>
      <c r="CME55" s="1"/>
      <c r="CMF55" s="1"/>
      <c r="CMG55" s="1"/>
      <c r="CMH55" s="1"/>
      <c r="CMI55" s="1"/>
      <c r="CMJ55" s="1"/>
      <c r="CMK55" s="1"/>
      <c r="CML55" s="1"/>
      <c r="CMM55" s="1"/>
      <c r="CMN55" s="1"/>
      <c r="CMO55" s="1"/>
      <c r="CMP55" s="1"/>
      <c r="CMQ55" s="1"/>
      <c r="CMR55" s="1"/>
      <c r="CMS55" s="1"/>
      <c r="CMT55" s="1"/>
      <c r="CMU55" s="1"/>
      <c r="CMV55" s="1"/>
      <c r="CMW55" s="1"/>
      <c r="CMX55" s="1"/>
      <c r="CMY55" s="1"/>
      <c r="CMZ55" s="1"/>
      <c r="CNA55" s="1"/>
      <c r="CNB55" s="1"/>
      <c r="CNC55" s="1"/>
      <c r="CND55" s="1"/>
      <c r="CNE55" s="1"/>
      <c r="CNF55" s="1"/>
      <c r="CNG55" s="1"/>
      <c r="CNH55" s="1"/>
      <c r="CNI55" s="1"/>
      <c r="CNJ55" s="1"/>
      <c r="CNK55" s="1"/>
      <c r="CNL55" s="1"/>
      <c r="CNM55" s="1"/>
      <c r="CNN55" s="1"/>
      <c r="CNO55" s="1"/>
      <c r="CNP55" s="1"/>
      <c r="CNQ55" s="1"/>
      <c r="CNR55" s="1"/>
      <c r="CNS55" s="1"/>
      <c r="CNT55" s="1"/>
      <c r="CNU55" s="1"/>
      <c r="CNV55" s="1"/>
      <c r="CNW55" s="1"/>
      <c r="CNX55" s="1"/>
      <c r="CNY55" s="1"/>
      <c r="CNZ55" s="1"/>
      <c r="COA55" s="1"/>
      <c r="COB55" s="1"/>
      <c r="COC55" s="1"/>
      <c r="COD55" s="1"/>
      <c r="COE55" s="1"/>
      <c r="COF55" s="1"/>
      <c r="COG55" s="1"/>
      <c r="COH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T55" s="1"/>
      <c r="CVU55" s="1"/>
      <c r="CVV55" s="1"/>
      <c r="CVW55" s="1"/>
      <c r="CVX55" s="1"/>
      <c r="CVY55" s="1"/>
      <c r="CVZ55" s="1"/>
      <c r="CWA55" s="1"/>
      <c r="CWB55" s="1"/>
      <c r="CWC55" s="1"/>
      <c r="CWD55" s="1"/>
      <c r="CWE55" s="1"/>
      <c r="CWF55" s="1"/>
      <c r="CWG55" s="1"/>
      <c r="CWH55" s="1"/>
      <c r="CWI55" s="1"/>
      <c r="CWJ55" s="1"/>
      <c r="CWK55" s="1"/>
      <c r="CWL55" s="1"/>
      <c r="CWM55" s="1"/>
      <c r="CWN55" s="1"/>
      <c r="CWO55" s="1"/>
      <c r="CWP55" s="1"/>
      <c r="CWQ55" s="1"/>
      <c r="CWR55" s="1"/>
      <c r="CWS55" s="1"/>
      <c r="CWT55" s="1"/>
      <c r="CWU55" s="1"/>
      <c r="CWV55" s="1"/>
      <c r="CWW55" s="1"/>
      <c r="CWX55" s="1"/>
      <c r="CWY55" s="1"/>
      <c r="CWZ55" s="1"/>
      <c r="CXA55" s="1"/>
      <c r="CXB55" s="1"/>
      <c r="CXC55" s="1"/>
      <c r="CXD55" s="1"/>
      <c r="CXE55" s="1"/>
      <c r="CXF55" s="1"/>
      <c r="CXG55" s="1"/>
      <c r="CXH55" s="1"/>
      <c r="CXI55" s="1"/>
      <c r="CXJ55" s="1"/>
      <c r="CXK55" s="1"/>
      <c r="CXL55" s="1"/>
      <c r="CXM55" s="1"/>
      <c r="CXN55" s="1"/>
      <c r="CXO55" s="1"/>
      <c r="CXP55" s="1"/>
      <c r="CXQ55" s="1"/>
      <c r="CXR55" s="1"/>
      <c r="CXS55" s="1"/>
      <c r="CXT55" s="1"/>
      <c r="CXU55" s="1"/>
      <c r="CXV55" s="1"/>
      <c r="CXW55" s="1"/>
      <c r="CXX55" s="1"/>
      <c r="CXY55" s="1"/>
      <c r="CXZ55" s="1"/>
      <c r="CYA55" s="1"/>
      <c r="CYB55" s="1"/>
      <c r="CYC55" s="1"/>
      <c r="CYD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P55" s="1"/>
      <c r="DFQ55" s="1"/>
      <c r="DFR55" s="1"/>
      <c r="DFS55" s="1"/>
      <c r="DFT55" s="1"/>
      <c r="DFU55" s="1"/>
      <c r="DFV55" s="1"/>
      <c r="DFW55" s="1"/>
      <c r="DFX55" s="1"/>
      <c r="DFY55" s="1"/>
      <c r="DFZ55" s="1"/>
      <c r="DGA55" s="1"/>
      <c r="DGB55" s="1"/>
      <c r="DGC55" s="1"/>
      <c r="DGD55" s="1"/>
      <c r="DGE55" s="1"/>
      <c r="DGF55" s="1"/>
      <c r="DGG55" s="1"/>
      <c r="DGH55" s="1"/>
      <c r="DGI55" s="1"/>
      <c r="DGJ55" s="1"/>
      <c r="DGK55" s="1"/>
      <c r="DGL55" s="1"/>
      <c r="DGM55" s="1"/>
      <c r="DGN55" s="1"/>
      <c r="DGO55" s="1"/>
      <c r="DGP55" s="1"/>
      <c r="DGQ55" s="1"/>
      <c r="DGR55" s="1"/>
      <c r="DGS55" s="1"/>
      <c r="DGT55" s="1"/>
      <c r="DGU55" s="1"/>
      <c r="DGV55" s="1"/>
      <c r="DGW55" s="1"/>
      <c r="DGX55" s="1"/>
      <c r="DGY55" s="1"/>
      <c r="DGZ55" s="1"/>
      <c r="DHA55" s="1"/>
      <c r="DHB55" s="1"/>
      <c r="DHC55" s="1"/>
      <c r="DHD55" s="1"/>
      <c r="DHE55" s="1"/>
      <c r="DHF55" s="1"/>
      <c r="DHG55" s="1"/>
      <c r="DHH55" s="1"/>
      <c r="DHI55" s="1"/>
      <c r="DHJ55" s="1"/>
      <c r="DHK55" s="1"/>
      <c r="DHL55" s="1"/>
      <c r="DHM55" s="1"/>
      <c r="DHN55" s="1"/>
      <c r="DHO55" s="1"/>
      <c r="DHP55" s="1"/>
      <c r="DHQ55" s="1"/>
      <c r="DHR55" s="1"/>
      <c r="DHS55" s="1"/>
      <c r="DHT55" s="1"/>
      <c r="DHU55" s="1"/>
      <c r="DHV55" s="1"/>
      <c r="DHW55" s="1"/>
      <c r="DHX55" s="1"/>
      <c r="DHY55" s="1"/>
      <c r="DHZ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L55" s="1"/>
      <c r="DPM55" s="1"/>
      <c r="DPN55" s="1"/>
      <c r="DPO55" s="1"/>
      <c r="DPP55" s="1"/>
      <c r="DPQ55" s="1"/>
      <c r="DPR55" s="1"/>
      <c r="DPS55" s="1"/>
      <c r="DPT55" s="1"/>
      <c r="DPU55" s="1"/>
      <c r="DPV55" s="1"/>
      <c r="DPW55" s="1"/>
      <c r="DPX55" s="1"/>
      <c r="DPY55" s="1"/>
      <c r="DPZ55" s="1"/>
      <c r="DQA55" s="1"/>
      <c r="DQB55" s="1"/>
      <c r="DQC55" s="1"/>
      <c r="DQD55" s="1"/>
      <c r="DQE55" s="1"/>
      <c r="DQF55" s="1"/>
      <c r="DQG55" s="1"/>
      <c r="DQH55" s="1"/>
      <c r="DQI55" s="1"/>
      <c r="DQJ55" s="1"/>
      <c r="DQK55" s="1"/>
      <c r="DQL55" s="1"/>
      <c r="DQM55" s="1"/>
      <c r="DQN55" s="1"/>
      <c r="DQO55" s="1"/>
      <c r="DQP55" s="1"/>
      <c r="DQQ55" s="1"/>
      <c r="DQR55" s="1"/>
      <c r="DQS55" s="1"/>
      <c r="DQT55" s="1"/>
      <c r="DQU55" s="1"/>
      <c r="DQV55" s="1"/>
      <c r="DQW55" s="1"/>
      <c r="DQX55" s="1"/>
      <c r="DQY55" s="1"/>
      <c r="DQZ55" s="1"/>
      <c r="DRA55" s="1"/>
      <c r="DRB55" s="1"/>
      <c r="DRC55" s="1"/>
      <c r="DRD55" s="1"/>
      <c r="DRE55" s="1"/>
      <c r="DRF55" s="1"/>
      <c r="DRG55" s="1"/>
      <c r="DRH55" s="1"/>
      <c r="DRI55" s="1"/>
      <c r="DRJ55" s="1"/>
      <c r="DRK55" s="1"/>
      <c r="DRL55" s="1"/>
      <c r="DRM55" s="1"/>
      <c r="DRN55" s="1"/>
      <c r="DRO55" s="1"/>
      <c r="DRP55" s="1"/>
      <c r="DRQ55" s="1"/>
      <c r="DRR55" s="1"/>
      <c r="DRS55" s="1"/>
      <c r="DRT55" s="1"/>
      <c r="DRU55" s="1"/>
      <c r="DRV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H55" s="1"/>
      <c r="DZI55" s="1"/>
      <c r="DZJ55" s="1"/>
      <c r="DZK55" s="1"/>
      <c r="DZL55" s="1"/>
      <c r="DZM55" s="1"/>
      <c r="DZN55" s="1"/>
      <c r="DZO55" s="1"/>
      <c r="DZP55" s="1"/>
      <c r="DZQ55" s="1"/>
      <c r="DZR55" s="1"/>
      <c r="DZS55" s="1"/>
      <c r="DZT55" s="1"/>
      <c r="DZU55" s="1"/>
      <c r="DZV55" s="1"/>
      <c r="DZW55" s="1"/>
      <c r="DZX55" s="1"/>
      <c r="DZY55" s="1"/>
      <c r="DZZ55" s="1"/>
      <c r="EAA55" s="1"/>
      <c r="EAB55" s="1"/>
      <c r="EAC55" s="1"/>
      <c r="EAD55" s="1"/>
      <c r="EAE55" s="1"/>
      <c r="EAF55" s="1"/>
      <c r="EAG55" s="1"/>
      <c r="EAH55" s="1"/>
      <c r="EAI55" s="1"/>
      <c r="EAJ55" s="1"/>
      <c r="EAK55" s="1"/>
      <c r="EAL55" s="1"/>
      <c r="EAM55" s="1"/>
      <c r="EAN55" s="1"/>
      <c r="EAO55" s="1"/>
      <c r="EAP55" s="1"/>
      <c r="EAQ55" s="1"/>
      <c r="EAR55" s="1"/>
      <c r="EAS55" s="1"/>
      <c r="EAT55" s="1"/>
      <c r="EAU55" s="1"/>
      <c r="EAV55" s="1"/>
      <c r="EAW55" s="1"/>
      <c r="EAX55" s="1"/>
      <c r="EAY55" s="1"/>
      <c r="EAZ55" s="1"/>
      <c r="EBA55" s="1"/>
      <c r="EBB55" s="1"/>
      <c r="EBC55" s="1"/>
      <c r="EBD55" s="1"/>
      <c r="EBE55" s="1"/>
      <c r="EBF55" s="1"/>
      <c r="EBG55" s="1"/>
      <c r="EBH55" s="1"/>
      <c r="EBI55" s="1"/>
      <c r="EBJ55" s="1"/>
      <c r="EBK55" s="1"/>
      <c r="EBL55" s="1"/>
      <c r="EBM55" s="1"/>
      <c r="EBN55" s="1"/>
      <c r="EBO55" s="1"/>
      <c r="EBP55" s="1"/>
      <c r="EBQ55" s="1"/>
      <c r="EBR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D55" s="1"/>
      <c r="EJE55" s="1"/>
      <c r="EJF55" s="1"/>
      <c r="EJG55" s="1"/>
      <c r="EJH55" s="1"/>
      <c r="EJI55" s="1"/>
      <c r="EJJ55" s="1"/>
      <c r="EJK55" s="1"/>
      <c r="EJL55" s="1"/>
      <c r="EJM55" s="1"/>
      <c r="EJN55" s="1"/>
      <c r="EJO55" s="1"/>
      <c r="EJP55" s="1"/>
      <c r="EJQ55" s="1"/>
      <c r="EJR55" s="1"/>
      <c r="EJS55" s="1"/>
      <c r="EJT55" s="1"/>
      <c r="EJU55" s="1"/>
      <c r="EJV55" s="1"/>
      <c r="EJW55" s="1"/>
      <c r="EJX55" s="1"/>
      <c r="EJY55" s="1"/>
      <c r="EJZ55" s="1"/>
      <c r="EKA55" s="1"/>
      <c r="EKB55" s="1"/>
      <c r="EKC55" s="1"/>
      <c r="EKD55" s="1"/>
      <c r="EKE55" s="1"/>
      <c r="EKF55" s="1"/>
      <c r="EKG55" s="1"/>
      <c r="EKH55" s="1"/>
      <c r="EKI55" s="1"/>
      <c r="EKJ55" s="1"/>
      <c r="EKK55" s="1"/>
      <c r="EKL55" s="1"/>
      <c r="EKM55" s="1"/>
      <c r="EKN55" s="1"/>
      <c r="EKO55" s="1"/>
      <c r="EKP55" s="1"/>
      <c r="EKQ55" s="1"/>
      <c r="EKR55" s="1"/>
      <c r="EKS55" s="1"/>
      <c r="EKT55" s="1"/>
      <c r="EKU55" s="1"/>
      <c r="EKV55" s="1"/>
      <c r="EKW55" s="1"/>
      <c r="EKX55" s="1"/>
      <c r="EKY55" s="1"/>
      <c r="EKZ55" s="1"/>
      <c r="ELA55" s="1"/>
      <c r="ELB55" s="1"/>
      <c r="ELC55" s="1"/>
      <c r="ELD55" s="1"/>
      <c r="ELE55" s="1"/>
      <c r="ELF55" s="1"/>
      <c r="ELG55" s="1"/>
      <c r="ELH55" s="1"/>
      <c r="ELI55" s="1"/>
      <c r="ELJ55" s="1"/>
      <c r="ELK55" s="1"/>
      <c r="ELL55" s="1"/>
      <c r="ELM55" s="1"/>
      <c r="ELN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SZ55" s="1"/>
      <c r="ETA55" s="1"/>
      <c r="ETB55" s="1"/>
      <c r="ETC55" s="1"/>
      <c r="ETD55" s="1"/>
      <c r="ETE55" s="1"/>
      <c r="ETF55" s="1"/>
      <c r="ETG55" s="1"/>
      <c r="ETH55" s="1"/>
      <c r="ETI55" s="1"/>
      <c r="ETJ55" s="1"/>
      <c r="ETK55" s="1"/>
      <c r="ETL55" s="1"/>
      <c r="ETM55" s="1"/>
      <c r="ETN55" s="1"/>
      <c r="ETO55" s="1"/>
      <c r="ETP55" s="1"/>
      <c r="ETQ55" s="1"/>
      <c r="ETR55" s="1"/>
      <c r="ETS55" s="1"/>
      <c r="ETT55" s="1"/>
      <c r="ETU55" s="1"/>
      <c r="ETV55" s="1"/>
      <c r="ETW55" s="1"/>
      <c r="ETX55" s="1"/>
      <c r="ETY55" s="1"/>
      <c r="ETZ55" s="1"/>
      <c r="EUA55" s="1"/>
      <c r="EUB55" s="1"/>
      <c r="EUC55" s="1"/>
      <c r="EUD55" s="1"/>
      <c r="EUE55" s="1"/>
      <c r="EUF55" s="1"/>
      <c r="EUG55" s="1"/>
      <c r="EUH55" s="1"/>
      <c r="EUI55" s="1"/>
      <c r="EUJ55" s="1"/>
      <c r="EUK55" s="1"/>
      <c r="EUL55" s="1"/>
      <c r="EUM55" s="1"/>
      <c r="EUN55" s="1"/>
      <c r="EUO55" s="1"/>
      <c r="EUP55" s="1"/>
      <c r="EUQ55" s="1"/>
      <c r="EUR55" s="1"/>
      <c r="EUS55" s="1"/>
      <c r="EUT55" s="1"/>
      <c r="EUU55" s="1"/>
      <c r="EUV55" s="1"/>
      <c r="EUW55" s="1"/>
      <c r="EUX55" s="1"/>
      <c r="EUY55" s="1"/>
      <c r="EUZ55" s="1"/>
      <c r="EVA55" s="1"/>
      <c r="EVB55" s="1"/>
      <c r="EVC55" s="1"/>
      <c r="EVD55" s="1"/>
      <c r="EVE55" s="1"/>
      <c r="EVF55" s="1"/>
      <c r="EVG55" s="1"/>
      <c r="EVH55" s="1"/>
      <c r="EVI55" s="1"/>
      <c r="EVJ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V55" s="1"/>
      <c r="FCW55" s="1"/>
      <c r="FCX55" s="1"/>
      <c r="FCY55" s="1"/>
      <c r="FCZ55" s="1"/>
      <c r="FDA55" s="1"/>
      <c r="FDB55" s="1"/>
      <c r="FDC55" s="1"/>
      <c r="FDD55" s="1"/>
      <c r="FDE55" s="1"/>
      <c r="FDF55" s="1"/>
      <c r="FDG55" s="1"/>
      <c r="FDH55" s="1"/>
      <c r="FDI55" s="1"/>
      <c r="FDJ55" s="1"/>
      <c r="FDK55" s="1"/>
      <c r="FDL55" s="1"/>
      <c r="FDM55" s="1"/>
      <c r="FDN55" s="1"/>
      <c r="FDO55" s="1"/>
      <c r="FDP55" s="1"/>
      <c r="FDQ55" s="1"/>
      <c r="FDR55" s="1"/>
      <c r="FDS55" s="1"/>
      <c r="FDT55" s="1"/>
      <c r="FDU55" s="1"/>
      <c r="FDV55" s="1"/>
      <c r="FDW55" s="1"/>
      <c r="FDX55" s="1"/>
      <c r="FDY55" s="1"/>
      <c r="FDZ55" s="1"/>
      <c r="FEA55" s="1"/>
      <c r="FEB55" s="1"/>
      <c r="FEC55" s="1"/>
      <c r="FED55" s="1"/>
      <c r="FEE55" s="1"/>
      <c r="FEF55" s="1"/>
      <c r="FEG55" s="1"/>
      <c r="FEH55" s="1"/>
      <c r="FEI55" s="1"/>
      <c r="FEJ55" s="1"/>
      <c r="FEK55" s="1"/>
      <c r="FEL55" s="1"/>
      <c r="FEM55" s="1"/>
      <c r="FEN55" s="1"/>
      <c r="FEO55" s="1"/>
      <c r="FEP55" s="1"/>
      <c r="FEQ55" s="1"/>
      <c r="FER55" s="1"/>
      <c r="FES55" s="1"/>
      <c r="FET55" s="1"/>
      <c r="FEU55" s="1"/>
      <c r="FEV55" s="1"/>
      <c r="FEW55" s="1"/>
      <c r="FEX55" s="1"/>
      <c r="FEY55" s="1"/>
      <c r="FEZ55" s="1"/>
      <c r="FFA55" s="1"/>
      <c r="FFB55" s="1"/>
      <c r="FFC55" s="1"/>
      <c r="FFD55" s="1"/>
      <c r="FFE55" s="1"/>
      <c r="FFF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R55" s="1"/>
      <c r="FMS55" s="1"/>
      <c r="FMT55" s="1"/>
      <c r="FMU55" s="1"/>
      <c r="FMV55" s="1"/>
      <c r="FMW55" s="1"/>
      <c r="FMX55" s="1"/>
      <c r="FMY55" s="1"/>
      <c r="FMZ55" s="1"/>
      <c r="FNA55" s="1"/>
      <c r="FNB55" s="1"/>
      <c r="FNC55" s="1"/>
      <c r="FND55" s="1"/>
      <c r="FNE55" s="1"/>
      <c r="FNF55" s="1"/>
      <c r="FNG55" s="1"/>
      <c r="FNH55" s="1"/>
      <c r="FNI55" s="1"/>
      <c r="FNJ55" s="1"/>
      <c r="FNK55" s="1"/>
      <c r="FNL55" s="1"/>
      <c r="FNM55" s="1"/>
      <c r="FNN55" s="1"/>
      <c r="FNO55" s="1"/>
      <c r="FNP55" s="1"/>
      <c r="FNQ55" s="1"/>
      <c r="FNR55" s="1"/>
      <c r="FNS55" s="1"/>
      <c r="FNT55" s="1"/>
      <c r="FNU55" s="1"/>
      <c r="FNV55" s="1"/>
      <c r="FNW55" s="1"/>
      <c r="FNX55" s="1"/>
      <c r="FNY55" s="1"/>
      <c r="FNZ55" s="1"/>
      <c r="FOA55" s="1"/>
      <c r="FOB55" s="1"/>
      <c r="FOC55" s="1"/>
      <c r="FOD55" s="1"/>
      <c r="FOE55" s="1"/>
      <c r="FOF55" s="1"/>
      <c r="FOG55" s="1"/>
      <c r="FOH55" s="1"/>
      <c r="FOI55" s="1"/>
      <c r="FOJ55" s="1"/>
      <c r="FOK55" s="1"/>
      <c r="FOL55" s="1"/>
      <c r="FOM55" s="1"/>
      <c r="FON55" s="1"/>
      <c r="FOO55" s="1"/>
      <c r="FOP55" s="1"/>
      <c r="FOQ55" s="1"/>
      <c r="FOR55" s="1"/>
      <c r="FOS55" s="1"/>
      <c r="FOT55" s="1"/>
      <c r="FOU55" s="1"/>
      <c r="FOV55" s="1"/>
      <c r="FOW55" s="1"/>
      <c r="FOX55" s="1"/>
      <c r="FOY55" s="1"/>
      <c r="FOZ55" s="1"/>
      <c r="FPA55" s="1"/>
      <c r="FPB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N55" s="1"/>
      <c r="FWO55" s="1"/>
      <c r="FWP55" s="1"/>
      <c r="FWQ55" s="1"/>
      <c r="FWR55" s="1"/>
      <c r="FWS55" s="1"/>
      <c r="FWT55" s="1"/>
      <c r="FWU55" s="1"/>
      <c r="FWV55" s="1"/>
      <c r="FWW55" s="1"/>
      <c r="FWX55" s="1"/>
      <c r="FWY55" s="1"/>
      <c r="FWZ55" s="1"/>
      <c r="FXA55" s="1"/>
      <c r="FXB55" s="1"/>
      <c r="FXC55" s="1"/>
      <c r="FXD55" s="1"/>
      <c r="FXE55" s="1"/>
      <c r="FXF55" s="1"/>
      <c r="FXG55" s="1"/>
      <c r="FXH55" s="1"/>
      <c r="FXI55" s="1"/>
      <c r="FXJ55" s="1"/>
      <c r="FXK55" s="1"/>
      <c r="FXL55" s="1"/>
      <c r="FXM55" s="1"/>
      <c r="FXN55" s="1"/>
      <c r="FXO55" s="1"/>
      <c r="FXP55" s="1"/>
      <c r="FXQ55" s="1"/>
      <c r="FXR55" s="1"/>
      <c r="FXS55" s="1"/>
      <c r="FXT55" s="1"/>
      <c r="FXU55" s="1"/>
      <c r="FXV55" s="1"/>
      <c r="FXW55" s="1"/>
      <c r="FXX55" s="1"/>
      <c r="FXY55" s="1"/>
      <c r="FXZ55" s="1"/>
      <c r="FYA55" s="1"/>
      <c r="FYB55" s="1"/>
      <c r="FYC55" s="1"/>
      <c r="FYD55" s="1"/>
      <c r="FYE55" s="1"/>
      <c r="FYF55" s="1"/>
      <c r="FYG55" s="1"/>
      <c r="FYH55" s="1"/>
      <c r="FYI55" s="1"/>
      <c r="FYJ55" s="1"/>
      <c r="FYK55" s="1"/>
      <c r="FYL55" s="1"/>
      <c r="FYM55" s="1"/>
      <c r="FYN55" s="1"/>
      <c r="FYO55" s="1"/>
      <c r="FYP55" s="1"/>
      <c r="FYQ55" s="1"/>
      <c r="FYR55" s="1"/>
      <c r="FYS55" s="1"/>
      <c r="FYT55" s="1"/>
      <c r="FYU55" s="1"/>
      <c r="FYV55" s="1"/>
      <c r="FYW55" s="1"/>
      <c r="FYX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J55" s="1"/>
      <c r="GGK55" s="1"/>
      <c r="GGL55" s="1"/>
      <c r="GGM55" s="1"/>
      <c r="GGN55" s="1"/>
      <c r="GGO55" s="1"/>
      <c r="GGP55" s="1"/>
      <c r="GGQ55" s="1"/>
      <c r="GGR55" s="1"/>
      <c r="GGS55" s="1"/>
      <c r="GGT55" s="1"/>
      <c r="GGU55" s="1"/>
      <c r="GGV55" s="1"/>
      <c r="GGW55" s="1"/>
      <c r="GGX55" s="1"/>
      <c r="GGY55" s="1"/>
      <c r="GGZ55" s="1"/>
      <c r="GHA55" s="1"/>
      <c r="GHB55" s="1"/>
      <c r="GHC55" s="1"/>
      <c r="GHD55" s="1"/>
      <c r="GHE55" s="1"/>
      <c r="GHF55" s="1"/>
      <c r="GHG55" s="1"/>
      <c r="GHH55" s="1"/>
      <c r="GHI55" s="1"/>
      <c r="GHJ55" s="1"/>
      <c r="GHK55" s="1"/>
      <c r="GHL55" s="1"/>
      <c r="GHM55" s="1"/>
      <c r="GHN55" s="1"/>
      <c r="GHO55" s="1"/>
      <c r="GHP55" s="1"/>
      <c r="GHQ55" s="1"/>
      <c r="GHR55" s="1"/>
      <c r="GHS55" s="1"/>
      <c r="GHT55" s="1"/>
      <c r="GHU55" s="1"/>
      <c r="GHV55" s="1"/>
      <c r="GHW55" s="1"/>
      <c r="GHX55" s="1"/>
      <c r="GHY55" s="1"/>
      <c r="GHZ55" s="1"/>
      <c r="GIA55" s="1"/>
      <c r="GIB55" s="1"/>
      <c r="GIC55" s="1"/>
      <c r="GID55" s="1"/>
      <c r="GIE55" s="1"/>
      <c r="GIF55" s="1"/>
      <c r="GIG55" s="1"/>
      <c r="GIH55" s="1"/>
      <c r="GII55" s="1"/>
      <c r="GIJ55" s="1"/>
      <c r="GIK55" s="1"/>
      <c r="GIL55" s="1"/>
      <c r="GIM55" s="1"/>
      <c r="GIN55" s="1"/>
      <c r="GIO55" s="1"/>
      <c r="GIP55" s="1"/>
      <c r="GIQ55" s="1"/>
      <c r="GIR55" s="1"/>
      <c r="GIS55" s="1"/>
      <c r="GIT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F55" s="1"/>
      <c r="GQG55" s="1"/>
      <c r="GQH55" s="1"/>
      <c r="GQI55" s="1"/>
      <c r="GQJ55" s="1"/>
      <c r="GQK55" s="1"/>
      <c r="GQL55" s="1"/>
      <c r="GQM55" s="1"/>
      <c r="GQN55" s="1"/>
      <c r="GQO55" s="1"/>
      <c r="GQP55" s="1"/>
      <c r="GQQ55" s="1"/>
      <c r="GQR55" s="1"/>
      <c r="GQS55" s="1"/>
      <c r="GQT55" s="1"/>
      <c r="GQU55" s="1"/>
      <c r="GQV55" s="1"/>
      <c r="GQW55" s="1"/>
      <c r="GQX55" s="1"/>
      <c r="GQY55" s="1"/>
      <c r="GQZ55" s="1"/>
      <c r="GRA55" s="1"/>
      <c r="GRB55" s="1"/>
      <c r="GRC55" s="1"/>
      <c r="GRD55" s="1"/>
      <c r="GRE55" s="1"/>
      <c r="GRF55" s="1"/>
      <c r="GRG55" s="1"/>
      <c r="GRH55" s="1"/>
      <c r="GRI55" s="1"/>
      <c r="GRJ55" s="1"/>
      <c r="GRK55" s="1"/>
      <c r="GRL55" s="1"/>
      <c r="GRM55" s="1"/>
      <c r="GRN55" s="1"/>
      <c r="GRO55" s="1"/>
      <c r="GRP55" s="1"/>
      <c r="GRQ55" s="1"/>
      <c r="GRR55" s="1"/>
      <c r="GRS55" s="1"/>
      <c r="GRT55" s="1"/>
      <c r="GRU55" s="1"/>
      <c r="GRV55" s="1"/>
      <c r="GRW55" s="1"/>
      <c r="GRX55" s="1"/>
      <c r="GRY55" s="1"/>
      <c r="GRZ55" s="1"/>
      <c r="GSA55" s="1"/>
      <c r="GSB55" s="1"/>
      <c r="GSC55" s="1"/>
      <c r="GSD55" s="1"/>
      <c r="GSE55" s="1"/>
      <c r="GSF55" s="1"/>
      <c r="GSG55" s="1"/>
      <c r="GSH55" s="1"/>
      <c r="GSI55" s="1"/>
      <c r="GSJ55" s="1"/>
      <c r="GSK55" s="1"/>
      <c r="GSL55" s="1"/>
      <c r="GSM55" s="1"/>
      <c r="GSN55" s="1"/>
      <c r="GSO55" s="1"/>
      <c r="GSP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B55" s="1"/>
      <c r="HAC55" s="1"/>
      <c r="HAD55" s="1"/>
      <c r="HAE55" s="1"/>
      <c r="HAF55" s="1"/>
      <c r="HAG55" s="1"/>
      <c r="HAH55" s="1"/>
      <c r="HAI55" s="1"/>
      <c r="HAJ55" s="1"/>
      <c r="HAK55" s="1"/>
      <c r="HAL55" s="1"/>
      <c r="HAM55" s="1"/>
      <c r="HAN55" s="1"/>
      <c r="HAO55" s="1"/>
      <c r="HAP55" s="1"/>
      <c r="HAQ55" s="1"/>
      <c r="HAR55" s="1"/>
      <c r="HAS55" s="1"/>
      <c r="HAT55" s="1"/>
      <c r="HAU55" s="1"/>
      <c r="HAV55" s="1"/>
      <c r="HAW55" s="1"/>
      <c r="HAX55" s="1"/>
      <c r="HAY55" s="1"/>
      <c r="HAZ55" s="1"/>
      <c r="HBA55" s="1"/>
      <c r="HBB55" s="1"/>
      <c r="HBC55" s="1"/>
      <c r="HBD55" s="1"/>
      <c r="HBE55" s="1"/>
      <c r="HBF55" s="1"/>
      <c r="HBG55" s="1"/>
      <c r="HBH55" s="1"/>
      <c r="HBI55" s="1"/>
      <c r="HBJ55" s="1"/>
      <c r="HBK55" s="1"/>
      <c r="HBL55" s="1"/>
      <c r="HBM55" s="1"/>
      <c r="HBN55" s="1"/>
      <c r="HBO55" s="1"/>
      <c r="HBP55" s="1"/>
      <c r="HBQ55" s="1"/>
      <c r="HBR55" s="1"/>
      <c r="HBS55" s="1"/>
      <c r="HBT55" s="1"/>
      <c r="HBU55" s="1"/>
      <c r="HBV55" s="1"/>
      <c r="HBW55" s="1"/>
      <c r="HBX55" s="1"/>
      <c r="HBY55" s="1"/>
      <c r="HBZ55" s="1"/>
      <c r="HCA55" s="1"/>
      <c r="HCB55" s="1"/>
      <c r="HCC55" s="1"/>
      <c r="HCD55" s="1"/>
      <c r="HCE55" s="1"/>
      <c r="HCF55" s="1"/>
      <c r="HCG55" s="1"/>
      <c r="HCH55" s="1"/>
      <c r="HCI55" s="1"/>
      <c r="HCJ55" s="1"/>
      <c r="HCK55" s="1"/>
      <c r="HCL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X55" s="1"/>
      <c r="HJY55" s="1"/>
      <c r="HJZ55" s="1"/>
      <c r="HKA55" s="1"/>
      <c r="HKB55" s="1"/>
      <c r="HKC55" s="1"/>
      <c r="HKD55" s="1"/>
      <c r="HKE55" s="1"/>
      <c r="HKF55" s="1"/>
      <c r="HKG55" s="1"/>
      <c r="HKH55" s="1"/>
      <c r="HKI55" s="1"/>
      <c r="HKJ55" s="1"/>
      <c r="HKK55" s="1"/>
      <c r="HKL55" s="1"/>
      <c r="HKM55" s="1"/>
      <c r="HKN55" s="1"/>
      <c r="HKO55" s="1"/>
      <c r="HKP55" s="1"/>
      <c r="HKQ55" s="1"/>
      <c r="HKR55" s="1"/>
      <c r="HKS55" s="1"/>
      <c r="HKT55" s="1"/>
      <c r="HKU55" s="1"/>
      <c r="HKV55" s="1"/>
      <c r="HKW55" s="1"/>
      <c r="HKX55" s="1"/>
      <c r="HKY55" s="1"/>
      <c r="HKZ55" s="1"/>
      <c r="HLA55" s="1"/>
      <c r="HLB55" s="1"/>
      <c r="HLC55" s="1"/>
      <c r="HLD55" s="1"/>
      <c r="HLE55" s="1"/>
      <c r="HLF55" s="1"/>
      <c r="HLG55" s="1"/>
      <c r="HLH55" s="1"/>
      <c r="HLI55" s="1"/>
      <c r="HLJ55" s="1"/>
      <c r="HLK55" s="1"/>
      <c r="HLL55" s="1"/>
      <c r="HLM55" s="1"/>
      <c r="HLN55" s="1"/>
      <c r="HLO55" s="1"/>
      <c r="HLP55" s="1"/>
      <c r="HLQ55" s="1"/>
      <c r="HLR55" s="1"/>
      <c r="HLS55" s="1"/>
      <c r="HLT55" s="1"/>
      <c r="HLU55" s="1"/>
      <c r="HLV55" s="1"/>
      <c r="HLW55" s="1"/>
      <c r="HLX55" s="1"/>
      <c r="HLY55" s="1"/>
      <c r="HLZ55" s="1"/>
      <c r="HMA55" s="1"/>
      <c r="HMB55" s="1"/>
      <c r="HMC55" s="1"/>
      <c r="HMD55" s="1"/>
      <c r="HME55" s="1"/>
      <c r="HMF55" s="1"/>
      <c r="HMG55" s="1"/>
      <c r="HMH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T55" s="1"/>
      <c r="HTU55" s="1"/>
      <c r="HTV55" s="1"/>
      <c r="HTW55" s="1"/>
      <c r="HTX55" s="1"/>
      <c r="HTY55" s="1"/>
      <c r="HTZ55" s="1"/>
      <c r="HUA55" s="1"/>
      <c r="HUB55" s="1"/>
      <c r="HUC55" s="1"/>
      <c r="HUD55" s="1"/>
      <c r="HUE55" s="1"/>
      <c r="HUF55" s="1"/>
      <c r="HUG55" s="1"/>
      <c r="HUH55" s="1"/>
      <c r="HUI55" s="1"/>
      <c r="HUJ55" s="1"/>
      <c r="HUK55" s="1"/>
      <c r="HUL55" s="1"/>
      <c r="HUM55" s="1"/>
      <c r="HUN55" s="1"/>
      <c r="HUO55" s="1"/>
      <c r="HUP55" s="1"/>
      <c r="HUQ55" s="1"/>
      <c r="HUR55" s="1"/>
      <c r="HUS55" s="1"/>
      <c r="HUT55" s="1"/>
      <c r="HUU55" s="1"/>
      <c r="HUV55" s="1"/>
      <c r="HUW55" s="1"/>
      <c r="HUX55" s="1"/>
      <c r="HUY55" s="1"/>
      <c r="HUZ55" s="1"/>
      <c r="HVA55" s="1"/>
      <c r="HVB55" s="1"/>
      <c r="HVC55" s="1"/>
      <c r="HVD55" s="1"/>
      <c r="HVE55" s="1"/>
      <c r="HVF55" s="1"/>
      <c r="HVG55" s="1"/>
      <c r="HVH55" s="1"/>
      <c r="HVI55" s="1"/>
      <c r="HVJ55" s="1"/>
      <c r="HVK55" s="1"/>
      <c r="HVL55" s="1"/>
      <c r="HVM55" s="1"/>
      <c r="HVN55" s="1"/>
      <c r="HVO55" s="1"/>
      <c r="HVP55" s="1"/>
      <c r="HVQ55" s="1"/>
      <c r="HVR55" s="1"/>
      <c r="HVS55" s="1"/>
      <c r="HVT55" s="1"/>
      <c r="HVU55" s="1"/>
      <c r="HVV55" s="1"/>
      <c r="HVW55" s="1"/>
      <c r="HVX55" s="1"/>
      <c r="HVY55" s="1"/>
      <c r="HVZ55" s="1"/>
      <c r="HWA55" s="1"/>
      <c r="HWB55" s="1"/>
      <c r="HWC55" s="1"/>
      <c r="HWD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P55" s="1"/>
      <c r="IDQ55" s="1"/>
      <c r="IDR55" s="1"/>
      <c r="IDS55" s="1"/>
      <c r="IDT55" s="1"/>
      <c r="IDU55" s="1"/>
      <c r="IDV55" s="1"/>
      <c r="IDW55" s="1"/>
      <c r="IDX55" s="1"/>
      <c r="IDY55" s="1"/>
      <c r="IDZ55" s="1"/>
      <c r="IEA55" s="1"/>
      <c r="IEB55" s="1"/>
      <c r="IEC55" s="1"/>
      <c r="IED55" s="1"/>
      <c r="IEE55" s="1"/>
      <c r="IEF55" s="1"/>
      <c r="IEG55" s="1"/>
      <c r="IEH55" s="1"/>
      <c r="IEI55" s="1"/>
      <c r="IEJ55" s="1"/>
      <c r="IEK55" s="1"/>
      <c r="IEL55" s="1"/>
      <c r="IEM55" s="1"/>
      <c r="IEN55" s="1"/>
      <c r="IEO55" s="1"/>
      <c r="IEP55" s="1"/>
      <c r="IEQ55" s="1"/>
      <c r="IER55" s="1"/>
      <c r="IES55" s="1"/>
      <c r="IET55" s="1"/>
      <c r="IEU55" s="1"/>
      <c r="IEV55" s="1"/>
      <c r="IEW55" s="1"/>
      <c r="IEX55" s="1"/>
      <c r="IEY55" s="1"/>
      <c r="IEZ55" s="1"/>
      <c r="IFA55" s="1"/>
      <c r="IFB55" s="1"/>
      <c r="IFC55" s="1"/>
      <c r="IFD55" s="1"/>
      <c r="IFE55" s="1"/>
      <c r="IFF55" s="1"/>
      <c r="IFG55" s="1"/>
      <c r="IFH55" s="1"/>
      <c r="IFI55" s="1"/>
      <c r="IFJ55" s="1"/>
      <c r="IFK55" s="1"/>
      <c r="IFL55" s="1"/>
      <c r="IFM55" s="1"/>
      <c r="IFN55" s="1"/>
      <c r="IFO55" s="1"/>
      <c r="IFP55" s="1"/>
      <c r="IFQ55" s="1"/>
      <c r="IFR55" s="1"/>
      <c r="IFS55" s="1"/>
      <c r="IFT55" s="1"/>
      <c r="IFU55" s="1"/>
      <c r="IFV55" s="1"/>
      <c r="IFW55" s="1"/>
      <c r="IFX55" s="1"/>
      <c r="IFY55" s="1"/>
      <c r="IFZ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L55" s="1"/>
      <c r="INM55" s="1"/>
      <c r="INN55" s="1"/>
      <c r="INO55" s="1"/>
      <c r="INP55" s="1"/>
      <c r="INQ55" s="1"/>
      <c r="INR55" s="1"/>
      <c r="INS55" s="1"/>
      <c r="INT55" s="1"/>
      <c r="INU55" s="1"/>
      <c r="INV55" s="1"/>
      <c r="INW55" s="1"/>
      <c r="INX55" s="1"/>
      <c r="INY55" s="1"/>
      <c r="INZ55" s="1"/>
      <c r="IOA55" s="1"/>
      <c r="IOB55" s="1"/>
      <c r="IOC55" s="1"/>
      <c r="IOD55" s="1"/>
      <c r="IOE55" s="1"/>
      <c r="IOF55" s="1"/>
      <c r="IOG55" s="1"/>
      <c r="IOH55" s="1"/>
      <c r="IOI55" s="1"/>
      <c r="IOJ55" s="1"/>
      <c r="IOK55" s="1"/>
      <c r="IOL55" s="1"/>
      <c r="IOM55" s="1"/>
      <c r="ION55" s="1"/>
      <c r="IOO55" s="1"/>
      <c r="IOP55" s="1"/>
      <c r="IOQ55" s="1"/>
      <c r="IOR55" s="1"/>
      <c r="IOS55" s="1"/>
      <c r="IOT55" s="1"/>
      <c r="IOU55" s="1"/>
      <c r="IOV55" s="1"/>
      <c r="IOW55" s="1"/>
      <c r="IOX55" s="1"/>
      <c r="IOY55" s="1"/>
      <c r="IOZ55" s="1"/>
      <c r="IPA55" s="1"/>
      <c r="IPB55" s="1"/>
      <c r="IPC55" s="1"/>
      <c r="IPD55" s="1"/>
      <c r="IPE55" s="1"/>
      <c r="IPF55" s="1"/>
      <c r="IPG55" s="1"/>
      <c r="IPH55" s="1"/>
      <c r="IPI55" s="1"/>
      <c r="IPJ55" s="1"/>
      <c r="IPK55" s="1"/>
      <c r="IPL55" s="1"/>
      <c r="IPM55" s="1"/>
      <c r="IPN55" s="1"/>
      <c r="IPO55" s="1"/>
      <c r="IPP55" s="1"/>
      <c r="IPQ55" s="1"/>
      <c r="IPR55" s="1"/>
      <c r="IPS55" s="1"/>
      <c r="IPT55" s="1"/>
      <c r="IPU55" s="1"/>
      <c r="IPV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H55" s="1"/>
      <c r="IXI55" s="1"/>
      <c r="IXJ55" s="1"/>
      <c r="IXK55" s="1"/>
      <c r="IXL55" s="1"/>
      <c r="IXM55" s="1"/>
      <c r="IXN55" s="1"/>
      <c r="IXO55" s="1"/>
      <c r="IXP55" s="1"/>
      <c r="IXQ55" s="1"/>
      <c r="IXR55" s="1"/>
      <c r="IXS55" s="1"/>
      <c r="IXT55" s="1"/>
      <c r="IXU55" s="1"/>
      <c r="IXV55" s="1"/>
      <c r="IXW55" s="1"/>
      <c r="IXX55" s="1"/>
      <c r="IXY55" s="1"/>
      <c r="IXZ55" s="1"/>
      <c r="IYA55" s="1"/>
      <c r="IYB55" s="1"/>
      <c r="IYC55" s="1"/>
      <c r="IYD55" s="1"/>
      <c r="IYE55" s="1"/>
      <c r="IYF55" s="1"/>
      <c r="IYG55" s="1"/>
      <c r="IYH55" s="1"/>
      <c r="IYI55" s="1"/>
      <c r="IYJ55" s="1"/>
      <c r="IYK55" s="1"/>
      <c r="IYL55" s="1"/>
      <c r="IYM55" s="1"/>
      <c r="IYN55" s="1"/>
      <c r="IYO55" s="1"/>
      <c r="IYP55" s="1"/>
      <c r="IYQ55" s="1"/>
      <c r="IYR55" s="1"/>
      <c r="IYS55" s="1"/>
      <c r="IYT55" s="1"/>
      <c r="IYU55" s="1"/>
      <c r="IYV55" s="1"/>
      <c r="IYW55" s="1"/>
      <c r="IYX55" s="1"/>
      <c r="IYY55" s="1"/>
      <c r="IYZ55" s="1"/>
      <c r="IZA55" s="1"/>
      <c r="IZB55" s="1"/>
      <c r="IZC55" s="1"/>
      <c r="IZD55" s="1"/>
      <c r="IZE55" s="1"/>
      <c r="IZF55" s="1"/>
      <c r="IZG55" s="1"/>
      <c r="IZH55" s="1"/>
      <c r="IZI55" s="1"/>
      <c r="IZJ55" s="1"/>
      <c r="IZK55" s="1"/>
      <c r="IZL55" s="1"/>
      <c r="IZM55" s="1"/>
      <c r="IZN55" s="1"/>
      <c r="IZO55" s="1"/>
      <c r="IZP55" s="1"/>
      <c r="IZQ55" s="1"/>
      <c r="IZR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D55" s="1"/>
      <c r="JHE55" s="1"/>
      <c r="JHF55" s="1"/>
      <c r="JHG55" s="1"/>
      <c r="JHH55" s="1"/>
      <c r="JHI55" s="1"/>
      <c r="JHJ55" s="1"/>
      <c r="JHK55" s="1"/>
      <c r="JHL55" s="1"/>
      <c r="JHM55" s="1"/>
      <c r="JHN55" s="1"/>
      <c r="JHO55" s="1"/>
      <c r="JHP55" s="1"/>
      <c r="JHQ55" s="1"/>
      <c r="JHR55" s="1"/>
      <c r="JHS55" s="1"/>
      <c r="JHT55" s="1"/>
      <c r="JHU55" s="1"/>
      <c r="JHV55" s="1"/>
      <c r="JHW55" s="1"/>
      <c r="JHX55" s="1"/>
      <c r="JHY55" s="1"/>
      <c r="JHZ55" s="1"/>
      <c r="JIA55" s="1"/>
      <c r="JIB55" s="1"/>
      <c r="JIC55" s="1"/>
      <c r="JID55" s="1"/>
      <c r="JIE55" s="1"/>
      <c r="JIF55" s="1"/>
      <c r="JIG55" s="1"/>
      <c r="JIH55" s="1"/>
      <c r="JII55" s="1"/>
      <c r="JIJ55" s="1"/>
      <c r="JIK55" s="1"/>
      <c r="JIL55" s="1"/>
      <c r="JIM55" s="1"/>
      <c r="JIN55" s="1"/>
      <c r="JIO55" s="1"/>
      <c r="JIP55" s="1"/>
      <c r="JIQ55" s="1"/>
      <c r="JIR55" s="1"/>
      <c r="JIS55" s="1"/>
      <c r="JIT55" s="1"/>
      <c r="JIU55" s="1"/>
      <c r="JIV55" s="1"/>
      <c r="JIW55" s="1"/>
      <c r="JIX55" s="1"/>
      <c r="JIY55" s="1"/>
      <c r="JIZ55" s="1"/>
      <c r="JJA55" s="1"/>
      <c r="JJB55" s="1"/>
      <c r="JJC55" s="1"/>
      <c r="JJD55" s="1"/>
      <c r="JJE55" s="1"/>
      <c r="JJF55" s="1"/>
      <c r="JJG55" s="1"/>
      <c r="JJH55" s="1"/>
      <c r="JJI55" s="1"/>
      <c r="JJJ55" s="1"/>
      <c r="JJK55" s="1"/>
      <c r="JJL55" s="1"/>
      <c r="JJM55" s="1"/>
      <c r="JJN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QZ55" s="1"/>
      <c r="JRA55" s="1"/>
      <c r="JRB55" s="1"/>
      <c r="JRC55" s="1"/>
      <c r="JRD55" s="1"/>
      <c r="JRE55" s="1"/>
      <c r="JRF55" s="1"/>
      <c r="JRG55" s="1"/>
      <c r="JRH55" s="1"/>
      <c r="JRI55" s="1"/>
      <c r="JRJ55" s="1"/>
      <c r="JRK55" s="1"/>
      <c r="JRL55" s="1"/>
      <c r="JRM55" s="1"/>
      <c r="JRN55" s="1"/>
      <c r="JRO55" s="1"/>
      <c r="JRP55" s="1"/>
      <c r="JRQ55" s="1"/>
      <c r="JRR55" s="1"/>
      <c r="JRS55" s="1"/>
      <c r="JRT55" s="1"/>
      <c r="JRU55" s="1"/>
      <c r="JRV55" s="1"/>
      <c r="JRW55" s="1"/>
      <c r="JRX55" s="1"/>
      <c r="JRY55" s="1"/>
      <c r="JRZ55" s="1"/>
      <c r="JSA55" s="1"/>
      <c r="JSB55" s="1"/>
      <c r="JSC55" s="1"/>
      <c r="JSD55" s="1"/>
      <c r="JSE55" s="1"/>
      <c r="JSF55" s="1"/>
      <c r="JSG55" s="1"/>
      <c r="JSH55" s="1"/>
      <c r="JSI55" s="1"/>
      <c r="JSJ55" s="1"/>
      <c r="JSK55" s="1"/>
      <c r="JSL55" s="1"/>
      <c r="JSM55" s="1"/>
      <c r="JSN55" s="1"/>
      <c r="JSO55" s="1"/>
      <c r="JSP55" s="1"/>
      <c r="JSQ55" s="1"/>
      <c r="JSR55" s="1"/>
      <c r="JSS55" s="1"/>
      <c r="JST55" s="1"/>
      <c r="JSU55" s="1"/>
      <c r="JSV55" s="1"/>
      <c r="JSW55" s="1"/>
      <c r="JSX55" s="1"/>
      <c r="JSY55" s="1"/>
      <c r="JSZ55" s="1"/>
      <c r="JTA55" s="1"/>
      <c r="JTB55" s="1"/>
      <c r="JTC55" s="1"/>
      <c r="JTD55" s="1"/>
      <c r="JTE55" s="1"/>
      <c r="JTF55" s="1"/>
      <c r="JTG55" s="1"/>
      <c r="JTH55" s="1"/>
      <c r="JTI55" s="1"/>
      <c r="JTJ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V55" s="1"/>
      <c r="KAW55" s="1"/>
      <c r="KAX55" s="1"/>
      <c r="KAY55" s="1"/>
      <c r="KAZ55" s="1"/>
      <c r="KBA55" s="1"/>
      <c r="KBB55" s="1"/>
      <c r="KBC55" s="1"/>
      <c r="KBD55" s="1"/>
      <c r="KBE55" s="1"/>
      <c r="KBF55" s="1"/>
      <c r="KBG55" s="1"/>
      <c r="KBH55" s="1"/>
      <c r="KBI55" s="1"/>
      <c r="KBJ55" s="1"/>
      <c r="KBK55" s="1"/>
      <c r="KBL55" s="1"/>
      <c r="KBM55" s="1"/>
      <c r="KBN55" s="1"/>
      <c r="KBO55" s="1"/>
      <c r="KBP55" s="1"/>
      <c r="KBQ55" s="1"/>
      <c r="KBR55" s="1"/>
      <c r="KBS55" s="1"/>
      <c r="KBT55" s="1"/>
      <c r="KBU55" s="1"/>
      <c r="KBV55" s="1"/>
      <c r="KBW55" s="1"/>
      <c r="KBX55" s="1"/>
      <c r="KBY55" s="1"/>
      <c r="KBZ55" s="1"/>
      <c r="KCA55" s="1"/>
      <c r="KCB55" s="1"/>
      <c r="KCC55" s="1"/>
      <c r="KCD55" s="1"/>
      <c r="KCE55" s="1"/>
      <c r="KCF55" s="1"/>
      <c r="KCG55" s="1"/>
      <c r="KCH55" s="1"/>
      <c r="KCI55" s="1"/>
      <c r="KCJ55" s="1"/>
      <c r="KCK55" s="1"/>
      <c r="KCL55" s="1"/>
      <c r="KCM55" s="1"/>
      <c r="KCN55" s="1"/>
      <c r="KCO55" s="1"/>
      <c r="KCP55" s="1"/>
      <c r="KCQ55" s="1"/>
      <c r="KCR55" s="1"/>
      <c r="KCS55" s="1"/>
      <c r="KCT55" s="1"/>
      <c r="KCU55" s="1"/>
      <c r="KCV55" s="1"/>
      <c r="KCW55" s="1"/>
      <c r="KCX55" s="1"/>
      <c r="KCY55" s="1"/>
      <c r="KCZ55" s="1"/>
      <c r="KDA55" s="1"/>
      <c r="KDB55" s="1"/>
      <c r="KDC55" s="1"/>
      <c r="KDD55" s="1"/>
      <c r="KDE55" s="1"/>
      <c r="KDF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R55" s="1"/>
      <c r="KKS55" s="1"/>
      <c r="KKT55" s="1"/>
      <c r="KKU55" s="1"/>
      <c r="KKV55" s="1"/>
      <c r="KKW55" s="1"/>
      <c r="KKX55" s="1"/>
      <c r="KKY55" s="1"/>
      <c r="KKZ55" s="1"/>
      <c r="KLA55" s="1"/>
      <c r="KLB55" s="1"/>
      <c r="KLC55" s="1"/>
      <c r="KLD55" s="1"/>
      <c r="KLE55" s="1"/>
      <c r="KLF55" s="1"/>
      <c r="KLG55" s="1"/>
      <c r="KLH55" s="1"/>
      <c r="KLI55" s="1"/>
      <c r="KLJ55" s="1"/>
      <c r="KLK55" s="1"/>
      <c r="KLL55" s="1"/>
      <c r="KLM55" s="1"/>
      <c r="KLN55" s="1"/>
      <c r="KLO55" s="1"/>
      <c r="KLP55" s="1"/>
      <c r="KLQ55" s="1"/>
      <c r="KLR55" s="1"/>
      <c r="KLS55" s="1"/>
      <c r="KLT55" s="1"/>
      <c r="KLU55" s="1"/>
      <c r="KLV55" s="1"/>
      <c r="KLW55" s="1"/>
      <c r="KLX55" s="1"/>
      <c r="KLY55" s="1"/>
      <c r="KLZ55" s="1"/>
      <c r="KMA55" s="1"/>
      <c r="KMB55" s="1"/>
      <c r="KMC55" s="1"/>
      <c r="KMD55" s="1"/>
      <c r="KME55" s="1"/>
      <c r="KMF55" s="1"/>
      <c r="KMG55" s="1"/>
      <c r="KMH55" s="1"/>
      <c r="KMI55" s="1"/>
      <c r="KMJ55" s="1"/>
      <c r="KMK55" s="1"/>
      <c r="KML55" s="1"/>
      <c r="KMM55" s="1"/>
      <c r="KMN55" s="1"/>
      <c r="KMO55" s="1"/>
      <c r="KMP55" s="1"/>
      <c r="KMQ55" s="1"/>
      <c r="KMR55" s="1"/>
      <c r="KMS55" s="1"/>
      <c r="KMT55" s="1"/>
      <c r="KMU55" s="1"/>
      <c r="KMV55" s="1"/>
      <c r="KMW55" s="1"/>
      <c r="KMX55" s="1"/>
      <c r="KMY55" s="1"/>
      <c r="KMZ55" s="1"/>
      <c r="KNA55" s="1"/>
      <c r="KNB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N55" s="1"/>
      <c r="KUO55" s="1"/>
      <c r="KUP55" s="1"/>
      <c r="KUQ55" s="1"/>
      <c r="KUR55" s="1"/>
      <c r="KUS55" s="1"/>
      <c r="KUT55" s="1"/>
      <c r="KUU55" s="1"/>
      <c r="KUV55" s="1"/>
      <c r="KUW55" s="1"/>
      <c r="KUX55" s="1"/>
      <c r="KUY55" s="1"/>
      <c r="KUZ55" s="1"/>
      <c r="KVA55" s="1"/>
      <c r="KVB55" s="1"/>
      <c r="KVC55" s="1"/>
      <c r="KVD55" s="1"/>
      <c r="KVE55" s="1"/>
      <c r="KVF55" s="1"/>
      <c r="KVG55" s="1"/>
      <c r="KVH55" s="1"/>
      <c r="KVI55" s="1"/>
      <c r="KVJ55" s="1"/>
      <c r="KVK55" s="1"/>
      <c r="KVL55" s="1"/>
      <c r="KVM55" s="1"/>
      <c r="KVN55" s="1"/>
      <c r="KVO55" s="1"/>
      <c r="KVP55" s="1"/>
      <c r="KVQ55" s="1"/>
      <c r="KVR55" s="1"/>
      <c r="KVS55" s="1"/>
      <c r="KVT55" s="1"/>
      <c r="KVU55" s="1"/>
      <c r="KVV55" s="1"/>
      <c r="KVW55" s="1"/>
      <c r="KVX55" s="1"/>
      <c r="KVY55" s="1"/>
      <c r="KVZ55" s="1"/>
      <c r="KWA55" s="1"/>
      <c r="KWB55" s="1"/>
      <c r="KWC55" s="1"/>
      <c r="KWD55" s="1"/>
      <c r="KWE55" s="1"/>
      <c r="KWF55" s="1"/>
      <c r="KWG55" s="1"/>
      <c r="KWH55" s="1"/>
      <c r="KWI55" s="1"/>
      <c r="KWJ55" s="1"/>
      <c r="KWK55" s="1"/>
      <c r="KWL55" s="1"/>
      <c r="KWM55" s="1"/>
      <c r="KWN55" s="1"/>
      <c r="KWO55" s="1"/>
      <c r="KWP55" s="1"/>
      <c r="KWQ55" s="1"/>
      <c r="KWR55" s="1"/>
      <c r="KWS55" s="1"/>
      <c r="KWT55" s="1"/>
      <c r="KWU55" s="1"/>
      <c r="KWV55" s="1"/>
      <c r="KWW55" s="1"/>
      <c r="KWX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J55" s="1"/>
      <c r="LEK55" s="1"/>
      <c r="LEL55" s="1"/>
      <c r="LEM55" s="1"/>
      <c r="LEN55" s="1"/>
      <c r="LEO55" s="1"/>
      <c r="LEP55" s="1"/>
      <c r="LEQ55" s="1"/>
      <c r="LER55" s="1"/>
      <c r="LES55" s="1"/>
      <c r="LET55" s="1"/>
      <c r="LEU55" s="1"/>
      <c r="LEV55" s="1"/>
      <c r="LEW55" s="1"/>
      <c r="LEX55" s="1"/>
      <c r="LEY55" s="1"/>
      <c r="LEZ55" s="1"/>
      <c r="LFA55" s="1"/>
      <c r="LFB55" s="1"/>
      <c r="LFC55" s="1"/>
      <c r="LFD55" s="1"/>
      <c r="LFE55" s="1"/>
      <c r="LFF55" s="1"/>
      <c r="LFG55" s="1"/>
      <c r="LFH55" s="1"/>
      <c r="LFI55" s="1"/>
      <c r="LFJ55" s="1"/>
      <c r="LFK55" s="1"/>
      <c r="LFL55" s="1"/>
      <c r="LFM55" s="1"/>
      <c r="LFN55" s="1"/>
      <c r="LFO55" s="1"/>
      <c r="LFP55" s="1"/>
      <c r="LFQ55" s="1"/>
      <c r="LFR55" s="1"/>
      <c r="LFS55" s="1"/>
      <c r="LFT55" s="1"/>
      <c r="LFU55" s="1"/>
      <c r="LFV55" s="1"/>
      <c r="LFW55" s="1"/>
      <c r="LFX55" s="1"/>
      <c r="LFY55" s="1"/>
      <c r="LFZ55" s="1"/>
      <c r="LGA55" s="1"/>
      <c r="LGB55" s="1"/>
      <c r="LGC55" s="1"/>
      <c r="LGD55" s="1"/>
      <c r="LGE55" s="1"/>
      <c r="LGF55" s="1"/>
      <c r="LGG55" s="1"/>
      <c r="LGH55" s="1"/>
      <c r="LGI55" s="1"/>
      <c r="LGJ55" s="1"/>
      <c r="LGK55" s="1"/>
      <c r="LGL55" s="1"/>
      <c r="LGM55" s="1"/>
      <c r="LGN55" s="1"/>
      <c r="LGO55" s="1"/>
      <c r="LGP55" s="1"/>
      <c r="LGQ55" s="1"/>
      <c r="LGR55" s="1"/>
      <c r="LGS55" s="1"/>
      <c r="LGT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F55" s="1"/>
      <c r="LOG55" s="1"/>
      <c r="LOH55" s="1"/>
      <c r="LOI55" s="1"/>
      <c r="LOJ55" s="1"/>
      <c r="LOK55" s="1"/>
      <c r="LOL55" s="1"/>
      <c r="LOM55" s="1"/>
      <c r="LON55" s="1"/>
      <c r="LOO55" s="1"/>
      <c r="LOP55" s="1"/>
      <c r="LOQ55" s="1"/>
      <c r="LOR55" s="1"/>
      <c r="LOS55" s="1"/>
      <c r="LOT55" s="1"/>
      <c r="LOU55" s="1"/>
      <c r="LOV55" s="1"/>
      <c r="LOW55" s="1"/>
      <c r="LOX55" s="1"/>
      <c r="LOY55" s="1"/>
      <c r="LOZ55" s="1"/>
      <c r="LPA55" s="1"/>
      <c r="LPB55" s="1"/>
      <c r="LPC55" s="1"/>
      <c r="LPD55" s="1"/>
      <c r="LPE55" s="1"/>
      <c r="LPF55" s="1"/>
      <c r="LPG55" s="1"/>
      <c r="LPH55" s="1"/>
      <c r="LPI55" s="1"/>
      <c r="LPJ55" s="1"/>
      <c r="LPK55" s="1"/>
      <c r="LPL55" s="1"/>
      <c r="LPM55" s="1"/>
      <c r="LPN55" s="1"/>
      <c r="LPO55" s="1"/>
      <c r="LPP55" s="1"/>
      <c r="LPQ55" s="1"/>
      <c r="LPR55" s="1"/>
      <c r="LPS55" s="1"/>
      <c r="LPT55" s="1"/>
      <c r="LPU55" s="1"/>
      <c r="LPV55" s="1"/>
      <c r="LPW55" s="1"/>
      <c r="LPX55" s="1"/>
      <c r="LPY55" s="1"/>
      <c r="LPZ55" s="1"/>
      <c r="LQA55" s="1"/>
      <c r="LQB55" s="1"/>
      <c r="LQC55" s="1"/>
      <c r="LQD55" s="1"/>
      <c r="LQE55" s="1"/>
      <c r="LQF55" s="1"/>
      <c r="LQG55" s="1"/>
      <c r="LQH55" s="1"/>
      <c r="LQI55" s="1"/>
      <c r="LQJ55" s="1"/>
      <c r="LQK55" s="1"/>
      <c r="LQL55" s="1"/>
      <c r="LQM55" s="1"/>
      <c r="LQN55" s="1"/>
      <c r="LQO55" s="1"/>
      <c r="LQP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B55" s="1"/>
      <c r="LYC55" s="1"/>
      <c r="LYD55" s="1"/>
      <c r="LYE55" s="1"/>
      <c r="LYF55" s="1"/>
      <c r="LYG55" s="1"/>
      <c r="LYH55" s="1"/>
      <c r="LYI55" s="1"/>
      <c r="LYJ55" s="1"/>
      <c r="LYK55" s="1"/>
      <c r="LYL55" s="1"/>
      <c r="LYM55" s="1"/>
      <c r="LYN55" s="1"/>
      <c r="LYO55" s="1"/>
      <c r="LYP55" s="1"/>
      <c r="LYQ55" s="1"/>
      <c r="LYR55" s="1"/>
      <c r="LYS55" s="1"/>
      <c r="LYT55" s="1"/>
      <c r="LYU55" s="1"/>
      <c r="LYV55" s="1"/>
      <c r="LYW55" s="1"/>
      <c r="LYX55" s="1"/>
      <c r="LYY55" s="1"/>
      <c r="LYZ55" s="1"/>
      <c r="LZA55" s="1"/>
      <c r="LZB55" s="1"/>
      <c r="LZC55" s="1"/>
      <c r="LZD55" s="1"/>
      <c r="LZE55" s="1"/>
      <c r="LZF55" s="1"/>
      <c r="LZG55" s="1"/>
      <c r="LZH55" s="1"/>
      <c r="LZI55" s="1"/>
      <c r="LZJ55" s="1"/>
      <c r="LZK55" s="1"/>
      <c r="LZL55" s="1"/>
      <c r="LZM55" s="1"/>
      <c r="LZN55" s="1"/>
      <c r="LZO55" s="1"/>
      <c r="LZP55" s="1"/>
      <c r="LZQ55" s="1"/>
      <c r="LZR55" s="1"/>
      <c r="LZS55" s="1"/>
      <c r="LZT55" s="1"/>
      <c r="LZU55" s="1"/>
      <c r="LZV55" s="1"/>
      <c r="LZW55" s="1"/>
      <c r="LZX55" s="1"/>
      <c r="LZY55" s="1"/>
      <c r="LZZ55" s="1"/>
      <c r="MAA55" s="1"/>
      <c r="MAB55" s="1"/>
      <c r="MAC55" s="1"/>
      <c r="MAD55" s="1"/>
      <c r="MAE55" s="1"/>
      <c r="MAF55" s="1"/>
      <c r="MAG55" s="1"/>
      <c r="MAH55" s="1"/>
      <c r="MAI55" s="1"/>
      <c r="MAJ55" s="1"/>
      <c r="MAK55" s="1"/>
      <c r="MAL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X55" s="1"/>
      <c r="MHY55" s="1"/>
      <c r="MHZ55" s="1"/>
      <c r="MIA55" s="1"/>
      <c r="MIB55" s="1"/>
      <c r="MIC55" s="1"/>
      <c r="MID55" s="1"/>
      <c r="MIE55" s="1"/>
      <c r="MIF55" s="1"/>
      <c r="MIG55" s="1"/>
      <c r="MIH55" s="1"/>
      <c r="MII55" s="1"/>
      <c r="MIJ55" s="1"/>
      <c r="MIK55" s="1"/>
      <c r="MIL55" s="1"/>
      <c r="MIM55" s="1"/>
      <c r="MIN55" s="1"/>
      <c r="MIO55" s="1"/>
      <c r="MIP55" s="1"/>
      <c r="MIQ55" s="1"/>
      <c r="MIR55" s="1"/>
      <c r="MIS55" s="1"/>
      <c r="MIT55" s="1"/>
      <c r="MIU55" s="1"/>
      <c r="MIV55" s="1"/>
      <c r="MIW55" s="1"/>
      <c r="MIX55" s="1"/>
      <c r="MIY55" s="1"/>
      <c r="MIZ55" s="1"/>
      <c r="MJA55" s="1"/>
      <c r="MJB55" s="1"/>
      <c r="MJC55" s="1"/>
      <c r="MJD55" s="1"/>
      <c r="MJE55" s="1"/>
      <c r="MJF55" s="1"/>
      <c r="MJG55" s="1"/>
      <c r="MJH55" s="1"/>
      <c r="MJI55" s="1"/>
      <c r="MJJ55" s="1"/>
      <c r="MJK55" s="1"/>
      <c r="MJL55" s="1"/>
      <c r="MJM55" s="1"/>
      <c r="MJN55" s="1"/>
      <c r="MJO55" s="1"/>
      <c r="MJP55" s="1"/>
      <c r="MJQ55" s="1"/>
      <c r="MJR55" s="1"/>
      <c r="MJS55" s="1"/>
      <c r="MJT55" s="1"/>
      <c r="MJU55" s="1"/>
      <c r="MJV55" s="1"/>
      <c r="MJW55" s="1"/>
      <c r="MJX55" s="1"/>
      <c r="MJY55" s="1"/>
      <c r="MJZ55" s="1"/>
      <c r="MKA55" s="1"/>
      <c r="MKB55" s="1"/>
      <c r="MKC55" s="1"/>
      <c r="MKD55" s="1"/>
      <c r="MKE55" s="1"/>
      <c r="MKF55" s="1"/>
      <c r="MKG55" s="1"/>
      <c r="MKH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T55" s="1"/>
      <c r="MRU55" s="1"/>
      <c r="MRV55" s="1"/>
      <c r="MRW55" s="1"/>
      <c r="MRX55" s="1"/>
      <c r="MRY55" s="1"/>
      <c r="MRZ55" s="1"/>
      <c r="MSA55" s="1"/>
      <c r="MSB55" s="1"/>
      <c r="MSC55" s="1"/>
      <c r="MSD55" s="1"/>
      <c r="MSE55" s="1"/>
      <c r="MSF55" s="1"/>
      <c r="MSG55" s="1"/>
      <c r="MSH55" s="1"/>
      <c r="MSI55" s="1"/>
      <c r="MSJ55" s="1"/>
      <c r="MSK55" s="1"/>
      <c r="MSL55" s="1"/>
      <c r="MSM55" s="1"/>
      <c r="MSN55" s="1"/>
      <c r="MSO55" s="1"/>
      <c r="MSP55" s="1"/>
      <c r="MSQ55" s="1"/>
      <c r="MSR55" s="1"/>
      <c r="MSS55" s="1"/>
      <c r="MST55" s="1"/>
      <c r="MSU55" s="1"/>
      <c r="MSV55" s="1"/>
      <c r="MSW55" s="1"/>
      <c r="MSX55" s="1"/>
      <c r="MSY55" s="1"/>
      <c r="MSZ55" s="1"/>
      <c r="MTA55" s="1"/>
      <c r="MTB55" s="1"/>
      <c r="MTC55" s="1"/>
      <c r="MTD55" s="1"/>
      <c r="MTE55" s="1"/>
      <c r="MTF55" s="1"/>
      <c r="MTG55" s="1"/>
      <c r="MTH55" s="1"/>
      <c r="MTI55" s="1"/>
      <c r="MTJ55" s="1"/>
      <c r="MTK55" s="1"/>
      <c r="MTL55" s="1"/>
      <c r="MTM55" s="1"/>
      <c r="MTN55" s="1"/>
      <c r="MTO55" s="1"/>
      <c r="MTP55" s="1"/>
      <c r="MTQ55" s="1"/>
      <c r="MTR55" s="1"/>
      <c r="MTS55" s="1"/>
      <c r="MTT55" s="1"/>
      <c r="MTU55" s="1"/>
      <c r="MTV55" s="1"/>
      <c r="MTW55" s="1"/>
      <c r="MTX55" s="1"/>
      <c r="MTY55" s="1"/>
      <c r="MTZ55" s="1"/>
      <c r="MUA55" s="1"/>
      <c r="MUB55" s="1"/>
      <c r="MUC55" s="1"/>
      <c r="MUD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P55" s="1"/>
      <c r="NBQ55" s="1"/>
      <c r="NBR55" s="1"/>
      <c r="NBS55" s="1"/>
      <c r="NBT55" s="1"/>
      <c r="NBU55" s="1"/>
      <c r="NBV55" s="1"/>
      <c r="NBW55" s="1"/>
      <c r="NBX55" s="1"/>
      <c r="NBY55" s="1"/>
      <c r="NBZ55" s="1"/>
      <c r="NCA55" s="1"/>
      <c r="NCB55" s="1"/>
      <c r="NCC55" s="1"/>
      <c r="NCD55" s="1"/>
      <c r="NCE55" s="1"/>
      <c r="NCF55" s="1"/>
      <c r="NCG55" s="1"/>
      <c r="NCH55" s="1"/>
      <c r="NCI55" s="1"/>
      <c r="NCJ55" s="1"/>
      <c r="NCK55" s="1"/>
      <c r="NCL55" s="1"/>
      <c r="NCM55" s="1"/>
      <c r="NCN55" s="1"/>
      <c r="NCO55" s="1"/>
      <c r="NCP55" s="1"/>
      <c r="NCQ55" s="1"/>
      <c r="NCR55" s="1"/>
      <c r="NCS55" s="1"/>
      <c r="NCT55" s="1"/>
      <c r="NCU55" s="1"/>
      <c r="NCV55" s="1"/>
      <c r="NCW55" s="1"/>
      <c r="NCX55" s="1"/>
      <c r="NCY55" s="1"/>
      <c r="NCZ55" s="1"/>
      <c r="NDA55" s="1"/>
      <c r="NDB55" s="1"/>
      <c r="NDC55" s="1"/>
      <c r="NDD55" s="1"/>
      <c r="NDE55" s="1"/>
      <c r="NDF55" s="1"/>
      <c r="NDG55" s="1"/>
      <c r="NDH55" s="1"/>
      <c r="NDI55" s="1"/>
      <c r="NDJ55" s="1"/>
      <c r="NDK55" s="1"/>
      <c r="NDL55" s="1"/>
      <c r="NDM55" s="1"/>
      <c r="NDN55" s="1"/>
      <c r="NDO55" s="1"/>
      <c r="NDP55" s="1"/>
      <c r="NDQ55" s="1"/>
      <c r="NDR55" s="1"/>
      <c r="NDS55" s="1"/>
      <c r="NDT55" s="1"/>
      <c r="NDU55" s="1"/>
      <c r="NDV55" s="1"/>
      <c r="NDW55" s="1"/>
      <c r="NDX55" s="1"/>
      <c r="NDY55" s="1"/>
      <c r="NDZ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L55" s="1"/>
      <c r="NLM55" s="1"/>
      <c r="NLN55" s="1"/>
      <c r="NLO55" s="1"/>
      <c r="NLP55" s="1"/>
      <c r="NLQ55" s="1"/>
      <c r="NLR55" s="1"/>
      <c r="NLS55" s="1"/>
      <c r="NLT55" s="1"/>
      <c r="NLU55" s="1"/>
      <c r="NLV55" s="1"/>
      <c r="NLW55" s="1"/>
      <c r="NLX55" s="1"/>
      <c r="NLY55" s="1"/>
      <c r="NLZ55" s="1"/>
      <c r="NMA55" s="1"/>
      <c r="NMB55" s="1"/>
      <c r="NMC55" s="1"/>
      <c r="NMD55" s="1"/>
      <c r="NME55" s="1"/>
      <c r="NMF55" s="1"/>
      <c r="NMG55" s="1"/>
      <c r="NMH55" s="1"/>
      <c r="NMI55" s="1"/>
      <c r="NMJ55" s="1"/>
      <c r="NMK55" s="1"/>
      <c r="NML55" s="1"/>
      <c r="NMM55" s="1"/>
      <c r="NMN55" s="1"/>
      <c r="NMO55" s="1"/>
      <c r="NMP55" s="1"/>
      <c r="NMQ55" s="1"/>
      <c r="NMR55" s="1"/>
      <c r="NMS55" s="1"/>
      <c r="NMT55" s="1"/>
      <c r="NMU55" s="1"/>
      <c r="NMV55" s="1"/>
      <c r="NMW55" s="1"/>
      <c r="NMX55" s="1"/>
      <c r="NMY55" s="1"/>
      <c r="NMZ55" s="1"/>
      <c r="NNA55" s="1"/>
      <c r="NNB55" s="1"/>
      <c r="NNC55" s="1"/>
      <c r="NND55" s="1"/>
      <c r="NNE55" s="1"/>
      <c r="NNF55" s="1"/>
      <c r="NNG55" s="1"/>
      <c r="NNH55" s="1"/>
      <c r="NNI55" s="1"/>
      <c r="NNJ55" s="1"/>
      <c r="NNK55" s="1"/>
      <c r="NNL55" s="1"/>
      <c r="NNM55" s="1"/>
      <c r="NNN55" s="1"/>
      <c r="NNO55" s="1"/>
      <c r="NNP55" s="1"/>
      <c r="NNQ55" s="1"/>
      <c r="NNR55" s="1"/>
      <c r="NNS55" s="1"/>
      <c r="NNT55" s="1"/>
      <c r="NNU55" s="1"/>
      <c r="NNV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H55" s="1"/>
      <c r="NVI55" s="1"/>
      <c r="NVJ55" s="1"/>
      <c r="NVK55" s="1"/>
      <c r="NVL55" s="1"/>
      <c r="NVM55" s="1"/>
      <c r="NVN55" s="1"/>
      <c r="NVO55" s="1"/>
      <c r="NVP55" s="1"/>
      <c r="NVQ55" s="1"/>
      <c r="NVR55" s="1"/>
      <c r="NVS55" s="1"/>
      <c r="NVT55" s="1"/>
      <c r="NVU55" s="1"/>
      <c r="NVV55" s="1"/>
      <c r="NVW55" s="1"/>
      <c r="NVX55" s="1"/>
      <c r="NVY55" s="1"/>
      <c r="NVZ55" s="1"/>
      <c r="NWA55" s="1"/>
      <c r="NWB55" s="1"/>
      <c r="NWC55" s="1"/>
      <c r="NWD55" s="1"/>
      <c r="NWE55" s="1"/>
      <c r="NWF55" s="1"/>
      <c r="NWG55" s="1"/>
      <c r="NWH55" s="1"/>
      <c r="NWI55" s="1"/>
      <c r="NWJ55" s="1"/>
      <c r="NWK55" s="1"/>
      <c r="NWL55" s="1"/>
      <c r="NWM55" s="1"/>
      <c r="NWN55" s="1"/>
      <c r="NWO55" s="1"/>
      <c r="NWP55" s="1"/>
      <c r="NWQ55" s="1"/>
      <c r="NWR55" s="1"/>
      <c r="NWS55" s="1"/>
      <c r="NWT55" s="1"/>
      <c r="NWU55" s="1"/>
      <c r="NWV55" s="1"/>
      <c r="NWW55" s="1"/>
      <c r="NWX55" s="1"/>
      <c r="NWY55" s="1"/>
      <c r="NWZ55" s="1"/>
      <c r="NXA55" s="1"/>
      <c r="NXB55" s="1"/>
      <c r="NXC55" s="1"/>
      <c r="NXD55" s="1"/>
      <c r="NXE55" s="1"/>
      <c r="NXF55" s="1"/>
      <c r="NXG55" s="1"/>
      <c r="NXH55" s="1"/>
      <c r="NXI55" s="1"/>
      <c r="NXJ55" s="1"/>
      <c r="NXK55" s="1"/>
      <c r="NXL55" s="1"/>
      <c r="NXM55" s="1"/>
      <c r="NXN55" s="1"/>
      <c r="NXO55" s="1"/>
      <c r="NXP55" s="1"/>
      <c r="NXQ55" s="1"/>
      <c r="NXR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D55" s="1"/>
      <c r="OFE55" s="1"/>
      <c r="OFF55" s="1"/>
      <c r="OFG55" s="1"/>
      <c r="OFH55" s="1"/>
      <c r="OFI55" s="1"/>
      <c r="OFJ55" s="1"/>
      <c r="OFK55" s="1"/>
      <c r="OFL55" s="1"/>
      <c r="OFM55" s="1"/>
      <c r="OFN55" s="1"/>
      <c r="OFO55" s="1"/>
      <c r="OFP55" s="1"/>
      <c r="OFQ55" s="1"/>
      <c r="OFR55" s="1"/>
      <c r="OFS55" s="1"/>
      <c r="OFT55" s="1"/>
      <c r="OFU55" s="1"/>
      <c r="OFV55" s="1"/>
      <c r="OFW55" s="1"/>
      <c r="OFX55" s="1"/>
      <c r="OFY55" s="1"/>
      <c r="OFZ55" s="1"/>
      <c r="OGA55" s="1"/>
      <c r="OGB55" s="1"/>
      <c r="OGC55" s="1"/>
      <c r="OGD55" s="1"/>
      <c r="OGE55" s="1"/>
      <c r="OGF55" s="1"/>
      <c r="OGG55" s="1"/>
      <c r="OGH55" s="1"/>
      <c r="OGI55" s="1"/>
      <c r="OGJ55" s="1"/>
      <c r="OGK55" s="1"/>
      <c r="OGL55" s="1"/>
      <c r="OGM55" s="1"/>
      <c r="OGN55" s="1"/>
      <c r="OGO55" s="1"/>
      <c r="OGP55" s="1"/>
      <c r="OGQ55" s="1"/>
      <c r="OGR55" s="1"/>
      <c r="OGS55" s="1"/>
      <c r="OGT55" s="1"/>
      <c r="OGU55" s="1"/>
      <c r="OGV55" s="1"/>
      <c r="OGW55" s="1"/>
      <c r="OGX55" s="1"/>
      <c r="OGY55" s="1"/>
      <c r="OGZ55" s="1"/>
      <c r="OHA55" s="1"/>
      <c r="OHB55" s="1"/>
      <c r="OHC55" s="1"/>
      <c r="OHD55" s="1"/>
      <c r="OHE55" s="1"/>
      <c r="OHF55" s="1"/>
      <c r="OHG55" s="1"/>
      <c r="OHH55" s="1"/>
      <c r="OHI55" s="1"/>
      <c r="OHJ55" s="1"/>
      <c r="OHK55" s="1"/>
      <c r="OHL55" s="1"/>
      <c r="OHM55" s="1"/>
      <c r="OHN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OZ55" s="1"/>
      <c r="OPA55" s="1"/>
      <c r="OPB55" s="1"/>
      <c r="OPC55" s="1"/>
      <c r="OPD55" s="1"/>
      <c r="OPE55" s="1"/>
      <c r="OPF55" s="1"/>
      <c r="OPG55" s="1"/>
      <c r="OPH55" s="1"/>
      <c r="OPI55" s="1"/>
      <c r="OPJ55" s="1"/>
      <c r="OPK55" s="1"/>
      <c r="OPL55" s="1"/>
      <c r="OPM55" s="1"/>
      <c r="OPN55" s="1"/>
      <c r="OPO55" s="1"/>
      <c r="OPP55" s="1"/>
      <c r="OPQ55" s="1"/>
      <c r="OPR55" s="1"/>
      <c r="OPS55" s="1"/>
      <c r="OPT55" s="1"/>
      <c r="OPU55" s="1"/>
      <c r="OPV55" s="1"/>
      <c r="OPW55" s="1"/>
      <c r="OPX55" s="1"/>
      <c r="OPY55" s="1"/>
      <c r="OPZ55" s="1"/>
      <c r="OQA55" s="1"/>
      <c r="OQB55" s="1"/>
      <c r="OQC55" s="1"/>
      <c r="OQD55" s="1"/>
      <c r="OQE55" s="1"/>
      <c r="OQF55" s="1"/>
      <c r="OQG55" s="1"/>
      <c r="OQH55" s="1"/>
      <c r="OQI55" s="1"/>
      <c r="OQJ55" s="1"/>
      <c r="OQK55" s="1"/>
      <c r="OQL55" s="1"/>
      <c r="OQM55" s="1"/>
      <c r="OQN55" s="1"/>
      <c r="OQO55" s="1"/>
      <c r="OQP55" s="1"/>
      <c r="OQQ55" s="1"/>
      <c r="OQR55" s="1"/>
      <c r="OQS55" s="1"/>
      <c r="OQT55" s="1"/>
      <c r="OQU55" s="1"/>
      <c r="OQV55" s="1"/>
      <c r="OQW55" s="1"/>
      <c r="OQX55" s="1"/>
      <c r="OQY55" s="1"/>
      <c r="OQZ55" s="1"/>
      <c r="ORA55" s="1"/>
      <c r="ORB55" s="1"/>
      <c r="ORC55" s="1"/>
      <c r="ORD55" s="1"/>
      <c r="ORE55" s="1"/>
      <c r="ORF55" s="1"/>
      <c r="ORG55" s="1"/>
      <c r="ORH55" s="1"/>
      <c r="ORI55" s="1"/>
      <c r="ORJ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V55" s="1"/>
      <c r="OYW55" s="1"/>
      <c r="OYX55" s="1"/>
      <c r="OYY55" s="1"/>
      <c r="OYZ55" s="1"/>
      <c r="OZA55" s="1"/>
      <c r="OZB55" s="1"/>
      <c r="OZC55" s="1"/>
      <c r="OZD55" s="1"/>
      <c r="OZE55" s="1"/>
      <c r="OZF55" s="1"/>
      <c r="OZG55" s="1"/>
      <c r="OZH55" s="1"/>
      <c r="OZI55" s="1"/>
      <c r="OZJ55" s="1"/>
      <c r="OZK55" s="1"/>
      <c r="OZL55" s="1"/>
      <c r="OZM55" s="1"/>
      <c r="OZN55" s="1"/>
      <c r="OZO55" s="1"/>
      <c r="OZP55" s="1"/>
      <c r="OZQ55" s="1"/>
      <c r="OZR55" s="1"/>
      <c r="OZS55" s="1"/>
      <c r="OZT55" s="1"/>
      <c r="OZU55" s="1"/>
      <c r="OZV55" s="1"/>
      <c r="OZW55" s="1"/>
      <c r="OZX55" s="1"/>
      <c r="OZY55" s="1"/>
      <c r="OZZ55" s="1"/>
      <c r="PAA55" s="1"/>
      <c r="PAB55" s="1"/>
      <c r="PAC55" s="1"/>
      <c r="PAD55" s="1"/>
      <c r="PAE55" s="1"/>
      <c r="PAF55" s="1"/>
      <c r="PAG55" s="1"/>
      <c r="PAH55" s="1"/>
      <c r="PAI55" s="1"/>
      <c r="PAJ55" s="1"/>
      <c r="PAK55" s="1"/>
      <c r="PAL55" s="1"/>
      <c r="PAM55" s="1"/>
      <c r="PAN55" s="1"/>
      <c r="PAO55" s="1"/>
      <c r="PAP55" s="1"/>
      <c r="PAQ55" s="1"/>
      <c r="PAR55" s="1"/>
      <c r="PAS55" s="1"/>
      <c r="PAT55" s="1"/>
      <c r="PAU55" s="1"/>
      <c r="PAV55" s="1"/>
      <c r="PAW55" s="1"/>
      <c r="PAX55" s="1"/>
      <c r="PAY55" s="1"/>
      <c r="PAZ55" s="1"/>
      <c r="PBA55" s="1"/>
      <c r="PBB55" s="1"/>
      <c r="PBC55" s="1"/>
      <c r="PBD55" s="1"/>
      <c r="PBE55" s="1"/>
      <c r="PBF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R55" s="1"/>
      <c r="PIS55" s="1"/>
      <c r="PIT55" s="1"/>
      <c r="PIU55" s="1"/>
      <c r="PIV55" s="1"/>
      <c r="PIW55" s="1"/>
      <c r="PIX55" s="1"/>
      <c r="PIY55" s="1"/>
      <c r="PIZ55" s="1"/>
      <c r="PJA55" s="1"/>
      <c r="PJB55" s="1"/>
      <c r="PJC55" s="1"/>
      <c r="PJD55" s="1"/>
      <c r="PJE55" s="1"/>
      <c r="PJF55" s="1"/>
      <c r="PJG55" s="1"/>
      <c r="PJH55" s="1"/>
      <c r="PJI55" s="1"/>
      <c r="PJJ55" s="1"/>
      <c r="PJK55" s="1"/>
      <c r="PJL55" s="1"/>
      <c r="PJM55" s="1"/>
      <c r="PJN55" s="1"/>
      <c r="PJO55" s="1"/>
      <c r="PJP55" s="1"/>
      <c r="PJQ55" s="1"/>
      <c r="PJR55" s="1"/>
      <c r="PJS55" s="1"/>
      <c r="PJT55" s="1"/>
      <c r="PJU55" s="1"/>
      <c r="PJV55" s="1"/>
      <c r="PJW55" s="1"/>
      <c r="PJX55" s="1"/>
      <c r="PJY55" s="1"/>
      <c r="PJZ55" s="1"/>
      <c r="PKA55" s="1"/>
      <c r="PKB55" s="1"/>
      <c r="PKC55" s="1"/>
      <c r="PKD55" s="1"/>
      <c r="PKE55" s="1"/>
      <c r="PKF55" s="1"/>
      <c r="PKG55" s="1"/>
      <c r="PKH55" s="1"/>
      <c r="PKI55" s="1"/>
      <c r="PKJ55" s="1"/>
      <c r="PKK55" s="1"/>
      <c r="PKL55" s="1"/>
      <c r="PKM55" s="1"/>
      <c r="PKN55" s="1"/>
      <c r="PKO55" s="1"/>
      <c r="PKP55" s="1"/>
      <c r="PKQ55" s="1"/>
      <c r="PKR55" s="1"/>
      <c r="PKS55" s="1"/>
      <c r="PKT55" s="1"/>
      <c r="PKU55" s="1"/>
      <c r="PKV55" s="1"/>
      <c r="PKW55" s="1"/>
      <c r="PKX55" s="1"/>
      <c r="PKY55" s="1"/>
      <c r="PKZ55" s="1"/>
      <c r="PLA55" s="1"/>
      <c r="PLB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N55" s="1"/>
      <c r="PSO55" s="1"/>
      <c r="PSP55" s="1"/>
      <c r="PSQ55" s="1"/>
      <c r="PSR55" s="1"/>
      <c r="PSS55" s="1"/>
      <c r="PST55" s="1"/>
      <c r="PSU55" s="1"/>
      <c r="PSV55" s="1"/>
      <c r="PSW55" s="1"/>
      <c r="PSX55" s="1"/>
      <c r="PSY55" s="1"/>
      <c r="PSZ55" s="1"/>
      <c r="PTA55" s="1"/>
      <c r="PTB55" s="1"/>
      <c r="PTC55" s="1"/>
      <c r="PTD55" s="1"/>
      <c r="PTE55" s="1"/>
      <c r="PTF55" s="1"/>
      <c r="PTG55" s="1"/>
      <c r="PTH55" s="1"/>
      <c r="PTI55" s="1"/>
      <c r="PTJ55" s="1"/>
      <c r="PTK55" s="1"/>
      <c r="PTL55" s="1"/>
      <c r="PTM55" s="1"/>
      <c r="PTN55" s="1"/>
      <c r="PTO55" s="1"/>
      <c r="PTP55" s="1"/>
      <c r="PTQ55" s="1"/>
      <c r="PTR55" s="1"/>
      <c r="PTS55" s="1"/>
      <c r="PTT55" s="1"/>
      <c r="PTU55" s="1"/>
      <c r="PTV55" s="1"/>
      <c r="PTW55" s="1"/>
      <c r="PTX55" s="1"/>
      <c r="PTY55" s="1"/>
      <c r="PTZ55" s="1"/>
      <c r="PUA55" s="1"/>
      <c r="PUB55" s="1"/>
      <c r="PUC55" s="1"/>
      <c r="PUD55" s="1"/>
      <c r="PUE55" s="1"/>
      <c r="PUF55" s="1"/>
      <c r="PUG55" s="1"/>
      <c r="PUH55" s="1"/>
      <c r="PUI55" s="1"/>
      <c r="PUJ55" s="1"/>
      <c r="PUK55" s="1"/>
      <c r="PUL55" s="1"/>
      <c r="PUM55" s="1"/>
      <c r="PUN55" s="1"/>
      <c r="PUO55" s="1"/>
      <c r="PUP55" s="1"/>
      <c r="PUQ55" s="1"/>
      <c r="PUR55" s="1"/>
      <c r="PUS55" s="1"/>
      <c r="PUT55" s="1"/>
      <c r="PUU55" s="1"/>
      <c r="PUV55" s="1"/>
      <c r="PUW55" s="1"/>
      <c r="PUX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J55" s="1"/>
      <c r="QCK55" s="1"/>
      <c r="QCL55" s="1"/>
      <c r="QCM55" s="1"/>
      <c r="QCN55" s="1"/>
      <c r="QCO55" s="1"/>
      <c r="QCP55" s="1"/>
      <c r="QCQ55" s="1"/>
      <c r="QCR55" s="1"/>
      <c r="QCS55" s="1"/>
      <c r="QCT55" s="1"/>
      <c r="QCU55" s="1"/>
      <c r="QCV55" s="1"/>
      <c r="QCW55" s="1"/>
      <c r="QCX55" s="1"/>
      <c r="QCY55" s="1"/>
      <c r="QCZ55" s="1"/>
      <c r="QDA55" s="1"/>
      <c r="QDB55" s="1"/>
      <c r="QDC55" s="1"/>
      <c r="QDD55" s="1"/>
      <c r="QDE55" s="1"/>
      <c r="QDF55" s="1"/>
      <c r="QDG55" s="1"/>
      <c r="QDH55" s="1"/>
      <c r="QDI55" s="1"/>
      <c r="QDJ55" s="1"/>
      <c r="QDK55" s="1"/>
      <c r="QDL55" s="1"/>
      <c r="QDM55" s="1"/>
      <c r="QDN55" s="1"/>
      <c r="QDO55" s="1"/>
      <c r="QDP55" s="1"/>
      <c r="QDQ55" s="1"/>
      <c r="QDR55" s="1"/>
      <c r="QDS55" s="1"/>
      <c r="QDT55" s="1"/>
      <c r="QDU55" s="1"/>
      <c r="QDV55" s="1"/>
      <c r="QDW55" s="1"/>
      <c r="QDX55" s="1"/>
      <c r="QDY55" s="1"/>
      <c r="QDZ55" s="1"/>
      <c r="QEA55" s="1"/>
      <c r="QEB55" s="1"/>
      <c r="QEC55" s="1"/>
      <c r="QED55" s="1"/>
      <c r="QEE55" s="1"/>
      <c r="QEF55" s="1"/>
      <c r="QEG55" s="1"/>
      <c r="QEH55" s="1"/>
      <c r="QEI55" s="1"/>
      <c r="QEJ55" s="1"/>
      <c r="QEK55" s="1"/>
      <c r="QEL55" s="1"/>
      <c r="QEM55" s="1"/>
      <c r="QEN55" s="1"/>
      <c r="QEO55" s="1"/>
      <c r="QEP55" s="1"/>
      <c r="QEQ55" s="1"/>
      <c r="QER55" s="1"/>
      <c r="QES55" s="1"/>
      <c r="QET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F55" s="1"/>
      <c r="QMG55" s="1"/>
      <c r="QMH55" s="1"/>
      <c r="QMI55" s="1"/>
      <c r="QMJ55" s="1"/>
      <c r="QMK55" s="1"/>
      <c r="QML55" s="1"/>
      <c r="QMM55" s="1"/>
      <c r="QMN55" s="1"/>
      <c r="QMO55" s="1"/>
      <c r="QMP55" s="1"/>
      <c r="QMQ55" s="1"/>
      <c r="QMR55" s="1"/>
      <c r="QMS55" s="1"/>
      <c r="QMT55" s="1"/>
      <c r="QMU55" s="1"/>
      <c r="QMV55" s="1"/>
      <c r="QMW55" s="1"/>
      <c r="QMX55" s="1"/>
      <c r="QMY55" s="1"/>
      <c r="QMZ55" s="1"/>
      <c r="QNA55" s="1"/>
      <c r="QNB55" s="1"/>
      <c r="QNC55" s="1"/>
      <c r="QND55" s="1"/>
      <c r="QNE55" s="1"/>
      <c r="QNF55" s="1"/>
      <c r="QNG55" s="1"/>
      <c r="QNH55" s="1"/>
      <c r="QNI55" s="1"/>
      <c r="QNJ55" s="1"/>
      <c r="QNK55" s="1"/>
      <c r="QNL55" s="1"/>
      <c r="QNM55" s="1"/>
      <c r="QNN55" s="1"/>
      <c r="QNO55" s="1"/>
      <c r="QNP55" s="1"/>
      <c r="QNQ55" s="1"/>
      <c r="QNR55" s="1"/>
      <c r="QNS55" s="1"/>
      <c r="QNT55" s="1"/>
      <c r="QNU55" s="1"/>
      <c r="QNV55" s="1"/>
      <c r="QNW55" s="1"/>
      <c r="QNX55" s="1"/>
      <c r="QNY55" s="1"/>
      <c r="QNZ55" s="1"/>
      <c r="QOA55" s="1"/>
      <c r="QOB55" s="1"/>
      <c r="QOC55" s="1"/>
      <c r="QOD55" s="1"/>
      <c r="QOE55" s="1"/>
      <c r="QOF55" s="1"/>
      <c r="QOG55" s="1"/>
      <c r="QOH55" s="1"/>
      <c r="QOI55" s="1"/>
      <c r="QOJ55" s="1"/>
      <c r="QOK55" s="1"/>
      <c r="QOL55" s="1"/>
      <c r="QOM55" s="1"/>
      <c r="QON55" s="1"/>
      <c r="QOO55" s="1"/>
      <c r="QOP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B55" s="1"/>
      <c r="QWC55" s="1"/>
      <c r="QWD55" s="1"/>
      <c r="QWE55" s="1"/>
      <c r="QWF55" s="1"/>
      <c r="QWG55" s="1"/>
      <c r="QWH55" s="1"/>
      <c r="QWI55" s="1"/>
      <c r="QWJ55" s="1"/>
      <c r="QWK55" s="1"/>
      <c r="QWL55" s="1"/>
      <c r="QWM55" s="1"/>
      <c r="QWN55" s="1"/>
      <c r="QWO55" s="1"/>
      <c r="QWP55" s="1"/>
      <c r="QWQ55" s="1"/>
      <c r="QWR55" s="1"/>
      <c r="QWS55" s="1"/>
      <c r="QWT55" s="1"/>
      <c r="QWU55" s="1"/>
      <c r="QWV55" s="1"/>
      <c r="QWW55" s="1"/>
      <c r="QWX55" s="1"/>
      <c r="QWY55" s="1"/>
      <c r="QWZ55" s="1"/>
      <c r="QXA55" s="1"/>
      <c r="QXB55" s="1"/>
      <c r="QXC55" s="1"/>
      <c r="QXD55" s="1"/>
      <c r="QXE55" s="1"/>
      <c r="QXF55" s="1"/>
      <c r="QXG55" s="1"/>
      <c r="QXH55" s="1"/>
      <c r="QXI55" s="1"/>
      <c r="QXJ55" s="1"/>
      <c r="QXK55" s="1"/>
      <c r="QXL55" s="1"/>
      <c r="QXM55" s="1"/>
      <c r="QXN55" s="1"/>
      <c r="QXO55" s="1"/>
      <c r="QXP55" s="1"/>
      <c r="QXQ55" s="1"/>
      <c r="QXR55" s="1"/>
      <c r="QXS55" s="1"/>
      <c r="QXT55" s="1"/>
      <c r="QXU55" s="1"/>
      <c r="QXV55" s="1"/>
      <c r="QXW55" s="1"/>
      <c r="QXX55" s="1"/>
      <c r="QXY55" s="1"/>
      <c r="QXZ55" s="1"/>
      <c r="QYA55" s="1"/>
      <c r="QYB55" s="1"/>
      <c r="QYC55" s="1"/>
      <c r="QYD55" s="1"/>
      <c r="QYE55" s="1"/>
      <c r="QYF55" s="1"/>
      <c r="QYG55" s="1"/>
      <c r="QYH55" s="1"/>
      <c r="QYI55" s="1"/>
      <c r="QYJ55" s="1"/>
      <c r="QYK55" s="1"/>
      <c r="QYL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X55" s="1"/>
      <c r="RFY55" s="1"/>
      <c r="RFZ55" s="1"/>
      <c r="RGA55" s="1"/>
      <c r="RGB55" s="1"/>
      <c r="RGC55" s="1"/>
      <c r="RGD55" s="1"/>
      <c r="RGE55" s="1"/>
      <c r="RGF55" s="1"/>
      <c r="RGG55" s="1"/>
      <c r="RGH55" s="1"/>
      <c r="RGI55" s="1"/>
      <c r="RGJ55" s="1"/>
      <c r="RGK55" s="1"/>
      <c r="RGL55" s="1"/>
      <c r="RGM55" s="1"/>
      <c r="RGN55" s="1"/>
      <c r="RGO55" s="1"/>
      <c r="RGP55" s="1"/>
      <c r="RGQ55" s="1"/>
      <c r="RGR55" s="1"/>
      <c r="RGS55" s="1"/>
      <c r="RGT55" s="1"/>
      <c r="RGU55" s="1"/>
      <c r="RGV55" s="1"/>
      <c r="RGW55" s="1"/>
      <c r="RGX55" s="1"/>
      <c r="RGY55" s="1"/>
      <c r="RGZ55" s="1"/>
      <c r="RHA55" s="1"/>
      <c r="RHB55" s="1"/>
      <c r="RHC55" s="1"/>
      <c r="RHD55" s="1"/>
      <c r="RHE55" s="1"/>
      <c r="RHF55" s="1"/>
      <c r="RHG55" s="1"/>
      <c r="RHH55" s="1"/>
      <c r="RHI55" s="1"/>
      <c r="RHJ55" s="1"/>
      <c r="RHK55" s="1"/>
      <c r="RHL55" s="1"/>
      <c r="RHM55" s="1"/>
      <c r="RHN55" s="1"/>
      <c r="RHO55" s="1"/>
      <c r="RHP55" s="1"/>
      <c r="RHQ55" s="1"/>
      <c r="RHR55" s="1"/>
      <c r="RHS55" s="1"/>
      <c r="RHT55" s="1"/>
      <c r="RHU55" s="1"/>
      <c r="RHV55" s="1"/>
      <c r="RHW55" s="1"/>
      <c r="RHX55" s="1"/>
      <c r="RHY55" s="1"/>
      <c r="RHZ55" s="1"/>
      <c r="RIA55" s="1"/>
      <c r="RIB55" s="1"/>
      <c r="RIC55" s="1"/>
      <c r="RID55" s="1"/>
      <c r="RIE55" s="1"/>
      <c r="RIF55" s="1"/>
      <c r="RIG55" s="1"/>
      <c r="RIH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T55" s="1"/>
      <c r="RPU55" s="1"/>
      <c r="RPV55" s="1"/>
      <c r="RPW55" s="1"/>
      <c r="RPX55" s="1"/>
      <c r="RPY55" s="1"/>
      <c r="RPZ55" s="1"/>
      <c r="RQA55" s="1"/>
      <c r="RQB55" s="1"/>
      <c r="RQC55" s="1"/>
      <c r="RQD55" s="1"/>
      <c r="RQE55" s="1"/>
      <c r="RQF55" s="1"/>
      <c r="RQG55" s="1"/>
      <c r="RQH55" s="1"/>
      <c r="RQI55" s="1"/>
      <c r="RQJ55" s="1"/>
      <c r="RQK55" s="1"/>
      <c r="RQL55" s="1"/>
      <c r="RQM55" s="1"/>
      <c r="RQN55" s="1"/>
      <c r="RQO55" s="1"/>
      <c r="RQP55" s="1"/>
      <c r="RQQ55" s="1"/>
      <c r="RQR55" s="1"/>
      <c r="RQS55" s="1"/>
      <c r="RQT55" s="1"/>
      <c r="RQU55" s="1"/>
      <c r="RQV55" s="1"/>
      <c r="RQW55" s="1"/>
      <c r="RQX55" s="1"/>
      <c r="RQY55" s="1"/>
      <c r="RQZ55" s="1"/>
      <c r="RRA55" s="1"/>
      <c r="RRB55" s="1"/>
      <c r="RRC55" s="1"/>
      <c r="RRD55" s="1"/>
      <c r="RRE55" s="1"/>
      <c r="RRF55" s="1"/>
      <c r="RRG55" s="1"/>
      <c r="RRH55" s="1"/>
      <c r="RRI55" s="1"/>
      <c r="RRJ55" s="1"/>
      <c r="RRK55" s="1"/>
      <c r="RRL55" s="1"/>
      <c r="RRM55" s="1"/>
      <c r="RRN55" s="1"/>
      <c r="RRO55" s="1"/>
      <c r="RRP55" s="1"/>
      <c r="RRQ55" s="1"/>
      <c r="RRR55" s="1"/>
      <c r="RRS55" s="1"/>
      <c r="RRT55" s="1"/>
      <c r="RRU55" s="1"/>
      <c r="RRV55" s="1"/>
      <c r="RRW55" s="1"/>
      <c r="RRX55" s="1"/>
      <c r="RRY55" s="1"/>
      <c r="RRZ55" s="1"/>
      <c r="RSA55" s="1"/>
      <c r="RSB55" s="1"/>
      <c r="RSC55" s="1"/>
      <c r="RSD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P55" s="1"/>
      <c r="RZQ55" s="1"/>
      <c r="RZR55" s="1"/>
      <c r="RZS55" s="1"/>
      <c r="RZT55" s="1"/>
      <c r="RZU55" s="1"/>
      <c r="RZV55" s="1"/>
      <c r="RZW55" s="1"/>
      <c r="RZX55" s="1"/>
      <c r="RZY55" s="1"/>
      <c r="RZZ55" s="1"/>
      <c r="SAA55" s="1"/>
      <c r="SAB55" s="1"/>
      <c r="SAC55" s="1"/>
      <c r="SAD55" s="1"/>
      <c r="SAE55" s="1"/>
      <c r="SAF55" s="1"/>
      <c r="SAG55" s="1"/>
      <c r="SAH55" s="1"/>
      <c r="SAI55" s="1"/>
      <c r="SAJ55" s="1"/>
      <c r="SAK55" s="1"/>
      <c r="SAL55" s="1"/>
      <c r="SAM55" s="1"/>
      <c r="SAN55" s="1"/>
      <c r="SAO55" s="1"/>
      <c r="SAP55" s="1"/>
      <c r="SAQ55" s="1"/>
      <c r="SAR55" s="1"/>
      <c r="SAS55" s="1"/>
      <c r="SAT55" s="1"/>
      <c r="SAU55" s="1"/>
      <c r="SAV55" s="1"/>
      <c r="SAW55" s="1"/>
      <c r="SAX55" s="1"/>
      <c r="SAY55" s="1"/>
      <c r="SAZ55" s="1"/>
      <c r="SBA55" s="1"/>
      <c r="SBB55" s="1"/>
      <c r="SBC55" s="1"/>
      <c r="SBD55" s="1"/>
      <c r="SBE55" s="1"/>
      <c r="SBF55" s="1"/>
      <c r="SBG55" s="1"/>
      <c r="SBH55" s="1"/>
      <c r="SBI55" s="1"/>
      <c r="SBJ55" s="1"/>
      <c r="SBK55" s="1"/>
      <c r="SBL55" s="1"/>
      <c r="SBM55" s="1"/>
      <c r="SBN55" s="1"/>
      <c r="SBO55" s="1"/>
      <c r="SBP55" s="1"/>
      <c r="SBQ55" s="1"/>
      <c r="SBR55" s="1"/>
      <c r="SBS55" s="1"/>
      <c r="SBT55" s="1"/>
      <c r="SBU55" s="1"/>
      <c r="SBV55" s="1"/>
      <c r="SBW55" s="1"/>
      <c r="SBX55" s="1"/>
      <c r="SBY55" s="1"/>
      <c r="SBZ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L55" s="1"/>
      <c r="SJM55" s="1"/>
      <c r="SJN55" s="1"/>
      <c r="SJO55" s="1"/>
      <c r="SJP55" s="1"/>
      <c r="SJQ55" s="1"/>
      <c r="SJR55" s="1"/>
      <c r="SJS55" s="1"/>
      <c r="SJT55" s="1"/>
      <c r="SJU55" s="1"/>
      <c r="SJV55" s="1"/>
      <c r="SJW55" s="1"/>
      <c r="SJX55" s="1"/>
      <c r="SJY55" s="1"/>
      <c r="SJZ55" s="1"/>
      <c r="SKA55" s="1"/>
      <c r="SKB55" s="1"/>
      <c r="SKC55" s="1"/>
      <c r="SKD55" s="1"/>
      <c r="SKE55" s="1"/>
      <c r="SKF55" s="1"/>
      <c r="SKG55" s="1"/>
      <c r="SKH55" s="1"/>
      <c r="SKI55" s="1"/>
      <c r="SKJ55" s="1"/>
      <c r="SKK55" s="1"/>
      <c r="SKL55" s="1"/>
      <c r="SKM55" s="1"/>
      <c r="SKN55" s="1"/>
      <c r="SKO55" s="1"/>
      <c r="SKP55" s="1"/>
      <c r="SKQ55" s="1"/>
      <c r="SKR55" s="1"/>
      <c r="SKS55" s="1"/>
      <c r="SKT55" s="1"/>
      <c r="SKU55" s="1"/>
      <c r="SKV55" s="1"/>
      <c r="SKW55" s="1"/>
      <c r="SKX55" s="1"/>
      <c r="SKY55" s="1"/>
      <c r="SKZ55" s="1"/>
      <c r="SLA55" s="1"/>
      <c r="SLB55" s="1"/>
      <c r="SLC55" s="1"/>
      <c r="SLD55" s="1"/>
      <c r="SLE55" s="1"/>
      <c r="SLF55" s="1"/>
      <c r="SLG55" s="1"/>
      <c r="SLH55" s="1"/>
      <c r="SLI55" s="1"/>
      <c r="SLJ55" s="1"/>
      <c r="SLK55" s="1"/>
      <c r="SLL55" s="1"/>
      <c r="SLM55" s="1"/>
      <c r="SLN55" s="1"/>
      <c r="SLO55" s="1"/>
      <c r="SLP55" s="1"/>
      <c r="SLQ55" s="1"/>
      <c r="SLR55" s="1"/>
      <c r="SLS55" s="1"/>
      <c r="SLT55" s="1"/>
      <c r="SLU55" s="1"/>
      <c r="SLV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H55" s="1"/>
      <c r="STI55" s="1"/>
      <c r="STJ55" s="1"/>
      <c r="STK55" s="1"/>
      <c r="STL55" s="1"/>
      <c r="STM55" s="1"/>
      <c r="STN55" s="1"/>
      <c r="STO55" s="1"/>
      <c r="STP55" s="1"/>
      <c r="STQ55" s="1"/>
      <c r="STR55" s="1"/>
      <c r="STS55" s="1"/>
      <c r="STT55" s="1"/>
      <c r="STU55" s="1"/>
      <c r="STV55" s="1"/>
      <c r="STW55" s="1"/>
      <c r="STX55" s="1"/>
      <c r="STY55" s="1"/>
      <c r="STZ55" s="1"/>
      <c r="SUA55" s="1"/>
      <c r="SUB55" s="1"/>
      <c r="SUC55" s="1"/>
      <c r="SUD55" s="1"/>
      <c r="SUE55" s="1"/>
      <c r="SUF55" s="1"/>
      <c r="SUG55" s="1"/>
      <c r="SUH55" s="1"/>
      <c r="SUI55" s="1"/>
      <c r="SUJ55" s="1"/>
      <c r="SUK55" s="1"/>
      <c r="SUL55" s="1"/>
      <c r="SUM55" s="1"/>
      <c r="SUN55" s="1"/>
      <c r="SUO55" s="1"/>
      <c r="SUP55" s="1"/>
      <c r="SUQ55" s="1"/>
      <c r="SUR55" s="1"/>
      <c r="SUS55" s="1"/>
      <c r="SUT55" s="1"/>
      <c r="SUU55" s="1"/>
      <c r="SUV55" s="1"/>
      <c r="SUW55" s="1"/>
      <c r="SUX55" s="1"/>
      <c r="SUY55" s="1"/>
      <c r="SUZ55" s="1"/>
      <c r="SVA55" s="1"/>
      <c r="SVB55" s="1"/>
      <c r="SVC55" s="1"/>
      <c r="SVD55" s="1"/>
      <c r="SVE55" s="1"/>
      <c r="SVF55" s="1"/>
      <c r="SVG55" s="1"/>
      <c r="SVH55" s="1"/>
      <c r="SVI55" s="1"/>
      <c r="SVJ55" s="1"/>
      <c r="SVK55" s="1"/>
      <c r="SVL55" s="1"/>
      <c r="SVM55" s="1"/>
      <c r="SVN55" s="1"/>
      <c r="SVO55" s="1"/>
      <c r="SVP55" s="1"/>
      <c r="SVQ55" s="1"/>
      <c r="SVR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D55" s="1"/>
      <c r="TDE55" s="1"/>
      <c r="TDF55" s="1"/>
      <c r="TDG55" s="1"/>
      <c r="TDH55" s="1"/>
      <c r="TDI55" s="1"/>
      <c r="TDJ55" s="1"/>
      <c r="TDK55" s="1"/>
      <c r="TDL55" s="1"/>
      <c r="TDM55" s="1"/>
      <c r="TDN55" s="1"/>
      <c r="TDO55" s="1"/>
      <c r="TDP55" s="1"/>
      <c r="TDQ55" s="1"/>
      <c r="TDR55" s="1"/>
      <c r="TDS55" s="1"/>
      <c r="TDT55" s="1"/>
      <c r="TDU55" s="1"/>
      <c r="TDV55" s="1"/>
      <c r="TDW55" s="1"/>
      <c r="TDX55" s="1"/>
      <c r="TDY55" s="1"/>
      <c r="TDZ55" s="1"/>
      <c r="TEA55" s="1"/>
      <c r="TEB55" s="1"/>
      <c r="TEC55" s="1"/>
      <c r="TED55" s="1"/>
      <c r="TEE55" s="1"/>
      <c r="TEF55" s="1"/>
      <c r="TEG55" s="1"/>
      <c r="TEH55" s="1"/>
      <c r="TEI55" s="1"/>
      <c r="TEJ55" s="1"/>
      <c r="TEK55" s="1"/>
      <c r="TEL55" s="1"/>
      <c r="TEM55" s="1"/>
      <c r="TEN55" s="1"/>
      <c r="TEO55" s="1"/>
      <c r="TEP55" s="1"/>
      <c r="TEQ55" s="1"/>
      <c r="TER55" s="1"/>
      <c r="TES55" s="1"/>
      <c r="TET55" s="1"/>
      <c r="TEU55" s="1"/>
      <c r="TEV55" s="1"/>
      <c r="TEW55" s="1"/>
      <c r="TEX55" s="1"/>
      <c r="TEY55" s="1"/>
      <c r="TEZ55" s="1"/>
      <c r="TFA55" s="1"/>
      <c r="TFB55" s="1"/>
      <c r="TFC55" s="1"/>
      <c r="TFD55" s="1"/>
      <c r="TFE55" s="1"/>
      <c r="TFF55" s="1"/>
      <c r="TFG55" s="1"/>
      <c r="TFH55" s="1"/>
      <c r="TFI55" s="1"/>
      <c r="TFJ55" s="1"/>
      <c r="TFK55" s="1"/>
      <c r="TFL55" s="1"/>
      <c r="TFM55" s="1"/>
      <c r="TFN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MZ55" s="1"/>
      <c r="TNA55" s="1"/>
      <c r="TNB55" s="1"/>
      <c r="TNC55" s="1"/>
      <c r="TND55" s="1"/>
      <c r="TNE55" s="1"/>
      <c r="TNF55" s="1"/>
      <c r="TNG55" s="1"/>
      <c r="TNH55" s="1"/>
      <c r="TNI55" s="1"/>
      <c r="TNJ55" s="1"/>
      <c r="TNK55" s="1"/>
      <c r="TNL55" s="1"/>
      <c r="TNM55" s="1"/>
      <c r="TNN55" s="1"/>
      <c r="TNO55" s="1"/>
      <c r="TNP55" s="1"/>
      <c r="TNQ55" s="1"/>
      <c r="TNR55" s="1"/>
      <c r="TNS55" s="1"/>
      <c r="TNT55" s="1"/>
      <c r="TNU55" s="1"/>
      <c r="TNV55" s="1"/>
      <c r="TNW55" s="1"/>
      <c r="TNX55" s="1"/>
      <c r="TNY55" s="1"/>
      <c r="TNZ55" s="1"/>
      <c r="TOA55" s="1"/>
      <c r="TOB55" s="1"/>
      <c r="TOC55" s="1"/>
      <c r="TOD55" s="1"/>
      <c r="TOE55" s="1"/>
      <c r="TOF55" s="1"/>
      <c r="TOG55" s="1"/>
      <c r="TOH55" s="1"/>
      <c r="TOI55" s="1"/>
      <c r="TOJ55" s="1"/>
      <c r="TOK55" s="1"/>
      <c r="TOL55" s="1"/>
      <c r="TOM55" s="1"/>
      <c r="TON55" s="1"/>
      <c r="TOO55" s="1"/>
      <c r="TOP55" s="1"/>
      <c r="TOQ55" s="1"/>
      <c r="TOR55" s="1"/>
      <c r="TOS55" s="1"/>
      <c r="TOT55" s="1"/>
      <c r="TOU55" s="1"/>
      <c r="TOV55" s="1"/>
      <c r="TOW55" s="1"/>
      <c r="TOX55" s="1"/>
      <c r="TOY55" s="1"/>
      <c r="TOZ55" s="1"/>
      <c r="TPA55" s="1"/>
      <c r="TPB55" s="1"/>
      <c r="TPC55" s="1"/>
      <c r="TPD55" s="1"/>
      <c r="TPE55" s="1"/>
      <c r="TPF55" s="1"/>
      <c r="TPG55" s="1"/>
      <c r="TPH55" s="1"/>
      <c r="TPI55" s="1"/>
      <c r="TPJ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V55" s="1"/>
      <c r="TWW55" s="1"/>
      <c r="TWX55" s="1"/>
      <c r="TWY55" s="1"/>
      <c r="TWZ55" s="1"/>
      <c r="TXA55" s="1"/>
      <c r="TXB55" s="1"/>
      <c r="TXC55" s="1"/>
      <c r="TXD55" s="1"/>
      <c r="TXE55" s="1"/>
      <c r="TXF55" s="1"/>
      <c r="TXG55" s="1"/>
      <c r="TXH55" s="1"/>
      <c r="TXI55" s="1"/>
      <c r="TXJ55" s="1"/>
      <c r="TXK55" s="1"/>
      <c r="TXL55" s="1"/>
      <c r="TXM55" s="1"/>
      <c r="TXN55" s="1"/>
      <c r="TXO55" s="1"/>
      <c r="TXP55" s="1"/>
      <c r="TXQ55" s="1"/>
      <c r="TXR55" s="1"/>
      <c r="TXS55" s="1"/>
      <c r="TXT55" s="1"/>
      <c r="TXU55" s="1"/>
      <c r="TXV55" s="1"/>
      <c r="TXW55" s="1"/>
      <c r="TXX55" s="1"/>
      <c r="TXY55" s="1"/>
      <c r="TXZ55" s="1"/>
      <c r="TYA55" s="1"/>
      <c r="TYB55" s="1"/>
      <c r="TYC55" s="1"/>
      <c r="TYD55" s="1"/>
      <c r="TYE55" s="1"/>
      <c r="TYF55" s="1"/>
      <c r="TYG55" s="1"/>
      <c r="TYH55" s="1"/>
      <c r="TYI55" s="1"/>
      <c r="TYJ55" s="1"/>
      <c r="TYK55" s="1"/>
      <c r="TYL55" s="1"/>
      <c r="TYM55" s="1"/>
      <c r="TYN55" s="1"/>
      <c r="TYO55" s="1"/>
      <c r="TYP55" s="1"/>
      <c r="TYQ55" s="1"/>
      <c r="TYR55" s="1"/>
      <c r="TYS55" s="1"/>
      <c r="TYT55" s="1"/>
      <c r="TYU55" s="1"/>
      <c r="TYV55" s="1"/>
      <c r="TYW55" s="1"/>
      <c r="TYX55" s="1"/>
      <c r="TYY55" s="1"/>
      <c r="TYZ55" s="1"/>
      <c r="TZA55" s="1"/>
      <c r="TZB55" s="1"/>
      <c r="TZC55" s="1"/>
      <c r="TZD55" s="1"/>
      <c r="TZE55" s="1"/>
      <c r="TZF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R55" s="1"/>
      <c r="UGS55" s="1"/>
      <c r="UGT55" s="1"/>
      <c r="UGU55" s="1"/>
      <c r="UGV55" s="1"/>
      <c r="UGW55" s="1"/>
      <c r="UGX55" s="1"/>
      <c r="UGY55" s="1"/>
      <c r="UGZ55" s="1"/>
      <c r="UHA55" s="1"/>
      <c r="UHB55" s="1"/>
      <c r="UHC55" s="1"/>
      <c r="UHD55" s="1"/>
      <c r="UHE55" s="1"/>
      <c r="UHF55" s="1"/>
      <c r="UHG55" s="1"/>
      <c r="UHH55" s="1"/>
      <c r="UHI55" s="1"/>
      <c r="UHJ55" s="1"/>
      <c r="UHK55" s="1"/>
      <c r="UHL55" s="1"/>
      <c r="UHM55" s="1"/>
      <c r="UHN55" s="1"/>
      <c r="UHO55" s="1"/>
      <c r="UHP55" s="1"/>
      <c r="UHQ55" s="1"/>
      <c r="UHR55" s="1"/>
      <c r="UHS55" s="1"/>
      <c r="UHT55" s="1"/>
      <c r="UHU55" s="1"/>
      <c r="UHV55" s="1"/>
      <c r="UHW55" s="1"/>
      <c r="UHX55" s="1"/>
      <c r="UHY55" s="1"/>
      <c r="UHZ55" s="1"/>
      <c r="UIA55" s="1"/>
      <c r="UIB55" s="1"/>
      <c r="UIC55" s="1"/>
      <c r="UID55" s="1"/>
      <c r="UIE55" s="1"/>
      <c r="UIF55" s="1"/>
      <c r="UIG55" s="1"/>
      <c r="UIH55" s="1"/>
      <c r="UII55" s="1"/>
      <c r="UIJ55" s="1"/>
      <c r="UIK55" s="1"/>
      <c r="UIL55" s="1"/>
      <c r="UIM55" s="1"/>
      <c r="UIN55" s="1"/>
      <c r="UIO55" s="1"/>
      <c r="UIP55" s="1"/>
      <c r="UIQ55" s="1"/>
      <c r="UIR55" s="1"/>
      <c r="UIS55" s="1"/>
      <c r="UIT55" s="1"/>
      <c r="UIU55" s="1"/>
      <c r="UIV55" s="1"/>
      <c r="UIW55" s="1"/>
      <c r="UIX55" s="1"/>
      <c r="UIY55" s="1"/>
      <c r="UIZ55" s="1"/>
      <c r="UJA55" s="1"/>
      <c r="UJB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N55" s="1"/>
      <c r="UQO55" s="1"/>
      <c r="UQP55" s="1"/>
      <c r="UQQ55" s="1"/>
      <c r="UQR55" s="1"/>
      <c r="UQS55" s="1"/>
      <c r="UQT55" s="1"/>
      <c r="UQU55" s="1"/>
      <c r="UQV55" s="1"/>
      <c r="UQW55" s="1"/>
      <c r="UQX55" s="1"/>
      <c r="UQY55" s="1"/>
      <c r="UQZ55" s="1"/>
      <c r="URA55" s="1"/>
      <c r="URB55" s="1"/>
      <c r="URC55" s="1"/>
      <c r="URD55" s="1"/>
      <c r="URE55" s="1"/>
      <c r="URF55" s="1"/>
      <c r="URG55" s="1"/>
      <c r="URH55" s="1"/>
      <c r="URI55" s="1"/>
      <c r="URJ55" s="1"/>
      <c r="URK55" s="1"/>
      <c r="URL55" s="1"/>
      <c r="URM55" s="1"/>
      <c r="URN55" s="1"/>
      <c r="URO55" s="1"/>
      <c r="URP55" s="1"/>
      <c r="URQ55" s="1"/>
      <c r="URR55" s="1"/>
      <c r="URS55" s="1"/>
      <c r="URT55" s="1"/>
      <c r="URU55" s="1"/>
      <c r="URV55" s="1"/>
      <c r="URW55" s="1"/>
      <c r="URX55" s="1"/>
      <c r="URY55" s="1"/>
      <c r="URZ55" s="1"/>
      <c r="USA55" s="1"/>
      <c r="USB55" s="1"/>
      <c r="USC55" s="1"/>
      <c r="USD55" s="1"/>
      <c r="USE55" s="1"/>
      <c r="USF55" s="1"/>
      <c r="USG55" s="1"/>
      <c r="USH55" s="1"/>
      <c r="USI55" s="1"/>
      <c r="USJ55" s="1"/>
      <c r="USK55" s="1"/>
      <c r="USL55" s="1"/>
      <c r="USM55" s="1"/>
      <c r="USN55" s="1"/>
      <c r="USO55" s="1"/>
      <c r="USP55" s="1"/>
      <c r="USQ55" s="1"/>
      <c r="USR55" s="1"/>
      <c r="USS55" s="1"/>
      <c r="UST55" s="1"/>
      <c r="USU55" s="1"/>
      <c r="USV55" s="1"/>
      <c r="USW55" s="1"/>
      <c r="USX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J55" s="1"/>
      <c r="VAK55" s="1"/>
      <c r="VAL55" s="1"/>
      <c r="VAM55" s="1"/>
      <c r="VAN55" s="1"/>
      <c r="VAO55" s="1"/>
      <c r="VAP55" s="1"/>
      <c r="VAQ55" s="1"/>
      <c r="VAR55" s="1"/>
      <c r="VAS55" s="1"/>
      <c r="VAT55" s="1"/>
      <c r="VAU55" s="1"/>
      <c r="VAV55" s="1"/>
      <c r="VAW55" s="1"/>
      <c r="VAX55" s="1"/>
      <c r="VAY55" s="1"/>
      <c r="VAZ55" s="1"/>
      <c r="VBA55" s="1"/>
      <c r="VBB55" s="1"/>
      <c r="VBC55" s="1"/>
      <c r="VBD55" s="1"/>
      <c r="VBE55" s="1"/>
      <c r="VBF55" s="1"/>
      <c r="VBG55" s="1"/>
      <c r="VBH55" s="1"/>
      <c r="VBI55" s="1"/>
      <c r="VBJ55" s="1"/>
      <c r="VBK55" s="1"/>
      <c r="VBL55" s="1"/>
      <c r="VBM55" s="1"/>
      <c r="VBN55" s="1"/>
      <c r="VBO55" s="1"/>
      <c r="VBP55" s="1"/>
      <c r="VBQ55" s="1"/>
      <c r="VBR55" s="1"/>
      <c r="VBS55" s="1"/>
      <c r="VBT55" s="1"/>
      <c r="VBU55" s="1"/>
      <c r="VBV55" s="1"/>
      <c r="VBW55" s="1"/>
      <c r="VBX55" s="1"/>
      <c r="VBY55" s="1"/>
      <c r="VBZ55" s="1"/>
      <c r="VCA55" s="1"/>
      <c r="VCB55" s="1"/>
      <c r="VCC55" s="1"/>
      <c r="VCD55" s="1"/>
      <c r="VCE55" s="1"/>
      <c r="VCF55" s="1"/>
      <c r="VCG55" s="1"/>
      <c r="VCH55" s="1"/>
      <c r="VCI55" s="1"/>
      <c r="VCJ55" s="1"/>
      <c r="VCK55" s="1"/>
      <c r="VCL55" s="1"/>
      <c r="VCM55" s="1"/>
      <c r="VCN55" s="1"/>
      <c r="VCO55" s="1"/>
      <c r="VCP55" s="1"/>
      <c r="VCQ55" s="1"/>
      <c r="VCR55" s="1"/>
      <c r="VCS55" s="1"/>
      <c r="VCT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F55" s="1"/>
      <c r="VKG55" s="1"/>
      <c r="VKH55" s="1"/>
      <c r="VKI55" s="1"/>
      <c r="VKJ55" s="1"/>
      <c r="VKK55" s="1"/>
      <c r="VKL55" s="1"/>
      <c r="VKM55" s="1"/>
      <c r="VKN55" s="1"/>
      <c r="VKO55" s="1"/>
      <c r="VKP55" s="1"/>
      <c r="VKQ55" s="1"/>
      <c r="VKR55" s="1"/>
      <c r="VKS55" s="1"/>
      <c r="VKT55" s="1"/>
      <c r="VKU55" s="1"/>
      <c r="VKV55" s="1"/>
      <c r="VKW55" s="1"/>
      <c r="VKX55" s="1"/>
      <c r="VKY55" s="1"/>
      <c r="VKZ55" s="1"/>
      <c r="VLA55" s="1"/>
      <c r="VLB55" s="1"/>
      <c r="VLC55" s="1"/>
      <c r="VLD55" s="1"/>
      <c r="VLE55" s="1"/>
      <c r="VLF55" s="1"/>
      <c r="VLG55" s="1"/>
      <c r="VLH55" s="1"/>
      <c r="VLI55" s="1"/>
      <c r="VLJ55" s="1"/>
      <c r="VLK55" s="1"/>
      <c r="VLL55" s="1"/>
      <c r="VLM55" s="1"/>
      <c r="VLN55" s="1"/>
      <c r="VLO55" s="1"/>
      <c r="VLP55" s="1"/>
      <c r="VLQ55" s="1"/>
      <c r="VLR55" s="1"/>
      <c r="VLS55" s="1"/>
      <c r="VLT55" s="1"/>
      <c r="VLU55" s="1"/>
      <c r="VLV55" s="1"/>
      <c r="VLW55" s="1"/>
      <c r="VLX55" s="1"/>
      <c r="VLY55" s="1"/>
      <c r="VLZ55" s="1"/>
      <c r="VMA55" s="1"/>
      <c r="VMB55" s="1"/>
      <c r="VMC55" s="1"/>
      <c r="VMD55" s="1"/>
      <c r="VME55" s="1"/>
      <c r="VMF55" s="1"/>
      <c r="VMG55" s="1"/>
      <c r="VMH55" s="1"/>
      <c r="VMI55" s="1"/>
      <c r="VMJ55" s="1"/>
      <c r="VMK55" s="1"/>
      <c r="VML55" s="1"/>
      <c r="VMM55" s="1"/>
      <c r="VMN55" s="1"/>
      <c r="VMO55" s="1"/>
      <c r="VMP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B55" s="1"/>
      <c r="VUC55" s="1"/>
      <c r="VUD55" s="1"/>
      <c r="VUE55" s="1"/>
      <c r="VUF55" s="1"/>
      <c r="VUG55" s="1"/>
      <c r="VUH55" s="1"/>
      <c r="VUI55" s="1"/>
      <c r="VUJ55" s="1"/>
      <c r="VUK55" s="1"/>
      <c r="VUL55" s="1"/>
      <c r="VUM55" s="1"/>
      <c r="VUN55" s="1"/>
      <c r="VUO55" s="1"/>
      <c r="VUP55" s="1"/>
      <c r="VUQ55" s="1"/>
      <c r="VUR55" s="1"/>
      <c r="VUS55" s="1"/>
      <c r="VUT55" s="1"/>
      <c r="VUU55" s="1"/>
      <c r="VUV55" s="1"/>
      <c r="VUW55" s="1"/>
      <c r="VUX55" s="1"/>
      <c r="VUY55" s="1"/>
      <c r="VUZ55" s="1"/>
      <c r="VVA55" s="1"/>
      <c r="VVB55" s="1"/>
      <c r="VVC55" s="1"/>
      <c r="VVD55" s="1"/>
      <c r="VVE55" s="1"/>
      <c r="VVF55" s="1"/>
      <c r="VVG55" s="1"/>
      <c r="VVH55" s="1"/>
      <c r="VVI55" s="1"/>
      <c r="VVJ55" s="1"/>
      <c r="VVK55" s="1"/>
      <c r="VVL55" s="1"/>
      <c r="VVM55" s="1"/>
      <c r="VVN55" s="1"/>
      <c r="VVO55" s="1"/>
      <c r="VVP55" s="1"/>
      <c r="VVQ55" s="1"/>
      <c r="VVR55" s="1"/>
      <c r="VVS55" s="1"/>
      <c r="VVT55" s="1"/>
      <c r="VVU55" s="1"/>
      <c r="VVV55" s="1"/>
      <c r="VVW55" s="1"/>
      <c r="VVX55" s="1"/>
      <c r="VVY55" s="1"/>
      <c r="VVZ55" s="1"/>
      <c r="VWA55" s="1"/>
      <c r="VWB55" s="1"/>
      <c r="VWC55" s="1"/>
      <c r="VWD55" s="1"/>
      <c r="VWE55" s="1"/>
      <c r="VWF55" s="1"/>
      <c r="VWG55" s="1"/>
      <c r="VWH55" s="1"/>
      <c r="VWI55" s="1"/>
      <c r="VWJ55" s="1"/>
      <c r="VWK55" s="1"/>
      <c r="VWL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X55" s="1"/>
      <c r="WDY55" s="1"/>
      <c r="WDZ55" s="1"/>
      <c r="WEA55" s="1"/>
      <c r="WEB55" s="1"/>
      <c r="WEC55" s="1"/>
      <c r="WED55" s="1"/>
      <c r="WEE55" s="1"/>
      <c r="WEF55" s="1"/>
      <c r="WEG55" s="1"/>
      <c r="WEH55" s="1"/>
      <c r="WEI55" s="1"/>
      <c r="WEJ55" s="1"/>
      <c r="WEK55" s="1"/>
      <c r="WEL55" s="1"/>
      <c r="WEM55" s="1"/>
      <c r="WEN55" s="1"/>
      <c r="WEO55" s="1"/>
      <c r="WEP55" s="1"/>
      <c r="WEQ55" s="1"/>
      <c r="WER55" s="1"/>
      <c r="WES55" s="1"/>
      <c r="WET55" s="1"/>
      <c r="WEU55" s="1"/>
      <c r="WEV55" s="1"/>
      <c r="WEW55" s="1"/>
      <c r="WEX55" s="1"/>
      <c r="WEY55" s="1"/>
      <c r="WEZ55" s="1"/>
      <c r="WFA55" s="1"/>
      <c r="WFB55" s="1"/>
      <c r="WFC55" s="1"/>
      <c r="WFD55" s="1"/>
      <c r="WFE55" s="1"/>
      <c r="WFF55" s="1"/>
      <c r="WFG55" s="1"/>
      <c r="WFH55" s="1"/>
      <c r="WFI55" s="1"/>
      <c r="WFJ55" s="1"/>
      <c r="WFK55" s="1"/>
      <c r="WFL55" s="1"/>
      <c r="WFM55" s="1"/>
      <c r="WFN55" s="1"/>
      <c r="WFO55" s="1"/>
      <c r="WFP55" s="1"/>
      <c r="WFQ55" s="1"/>
      <c r="WFR55" s="1"/>
      <c r="WFS55" s="1"/>
      <c r="WFT55" s="1"/>
      <c r="WFU55" s="1"/>
      <c r="WFV55" s="1"/>
      <c r="WFW55" s="1"/>
      <c r="WFX55" s="1"/>
      <c r="WFY55" s="1"/>
      <c r="WFZ55" s="1"/>
      <c r="WGA55" s="1"/>
      <c r="WGB55" s="1"/>
      <c r="WGC55" s="1"/>
      <c r="WGD55" s="1"/>
      <c r="WGE55" s="1"/>
      <c r="WGF55" s="1"/>
      <c r="WGG55" s="1"/>
      <c r="WGH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  <c r="WMH55" s="1"/>
      <c r="WMI55" s="1"/>
      <c r="WMJ55" s="1"/>
      <c r="WMK55" s="1"/>
      <c r="WML55" s="1"/>
      <c r="WMM55" s="1"/>
      <c r="WMN55" s="1"/>
      <c r="WMO55" s="1"/>
      <c r="WMP55" s="1"/>
      <c r="WMQ55" s="1"/>
      <c r="WMR55" s="1"/>
      <c r="WMS55" s="1"/>
      <c r="WMT55" s="1"/>
      <c r="WMU55" s="1"/>
      <c r="WMV55" s="1"/>
      <c r="WMW55" s="1"/>
      <c r="WMX55" s="1"/>
      <c r="WMY55" s="1"/>
      <c r="WMZ55" s="1"/>
      <c r="WNA55" s="1"/>
      <c r="WNB55" s="1"/>
      <c r="WNC55" s="1"/>
      <c r="WND55" s="1"/>
      <c r="WNE55" s="1"/>
      <c r="WNF55" s="1"/>
      <c r="WNG55" s="1"/>
      <c r="WNH55" s="1"/>
      <c r="WNI55" s="1"/>
      <c r="WNJ55" s="1"/>
      <c r="WNK55" s="1"/>
      <c r="WNL55" s="1"/>
      <c r="WNM55" s="1"/>
      <c r="WNN55" s="1"/>
      <c r="WNO55" s="1"/>
      <c r="WNP55" s="1"/>
      <c r="WNQ55" s="1"/>
      <c r="WNR55" s="1"/>
      <c r="WNS55" s="1"/>
      <c r="WNT55" s="1"/>
      <c r="WNU55" s="1"/>
      <c r="WNV55" s="1"/>
      <c r="WNW55" s="1"/>
      <c r="WNX55" s="1"/>
      <c r="WNY55" s="1"/>
      <c r="WNZ55" s="1"/>
      <c r="WOA55" s="1"/>
      <c r="WOB55" s="1"/>
      <c r="WOC55" s="1"/>
      <c r="WOD55" s="1"/>
      <c r="WOE55" s="1"/>
      <c r="WOF55" s="1"/>
      <c r="WOG55" s="1"/>
      <c r="WOH55" s="1"/>
      <c r="WOI55" s="1"/>
      <c r="WOJ55" s="1"/>
      <c r="WOK55" s="1"/>
      <c r="WOL55" s="1"/>
      <c r="WOM55" s="1"/>
      <c r="WON55" s="1"/>
      <c r="WOO55" s="1"/>
      <c r="WOP55" s="1"/>
      <c r="WOQ55" s="1"/>
      <c r="WOR55" s="1"/>
      <c r="WOS55" s="1"/>
      <c r="WOT55" s="1"/>
      <c r="WOU55" s="1"/>
      <c r="WOV55" s="1"/>
      <c r="WOW55" s="1"/>
      <c r="WOX55" s="1"/>
      <c r="WOY55" s="1"/>
      <c r="WOZ55" s="1"/>
      <c r="WPA55" s="1"/>
      <c r="WPB55" s="1"/>
      <c r="WPC55" s="1"/>
      <c r="WPD55" s="1"/>
      <c r="WPE55" s="1"/>
      <c r="WPF55" s="1"/>
      <c r="WPG55" s="1"/>
      <c r="WPH55" s="1"/>
      <c r="WPI55" s="1"/>
      <c r="WPJ55" s="1"/>
      <c r="WPK55" s="1"/>
      <c r="WPL55" s="1"/>
      <c r="WPM55" s="1"/>
      <c r="WPN55" s="1"/>
      <c r="WPO55" s="1"/>
      <c r="WPP55" s="1"/>
      <c r="WPQ55" s="1"/>
      <c r="WPR55" s="1"/>
      <c r="WPS55" s="1"/>
      <c r="WPT55" s="1"/>
      <c r="WPU55" s="1"/>
      <c r="WPV55" s="1"/>
      <c r="WPW55" s="1"/>
      <c r="WPX55" s="1"/>
      <c r="WPY55" s="1"/>
      <c r="WPZ55" s="1"/>
      <c r="WQA55" s="1"/>
      <c r="WQB55" s="1"/>
      <c r="WQC55" s="1"/>
      <c r="WQD55" s="1"/>
      <c r="WQE55" s="1"/>
      <c r="WQF55" s="1"/>
      <c r="WQG55" s="1"/>
      <c r="WQH55" s="1"/>
      <c r="WQI55" s="1"/>
      <c r="WQJ55" s="1"/>
      <c r="WQK55" s="1"/>
      <c r="WQL55" s="1"/>
      <c r="WQM55" s="1"/>
      <c r="WQN55" s="1"/>
      <c r="WQO55" s="1"/>
      <c r="WQP55" s="1"/>
      <c r="WQQ55" s="1"/>
      <c r="WQR55" s="1"/>
      <c r="WQS55" s="1"/>
      <c r="WQT55" s="1"/>
      <c r="WQU55" s="1"/>
      <c r="WQV55" s="1"/>
      <c r="WQW55" s="1"/>
      <c r="WQX55" s="1"/>
      <c r="WQY55" s="1"/>
      <c r="WQZ55" s="1"/>
      <c r="WRA55" s="1"/>
      <c r="WRB55" s="1"/>
      <c r="WRC55" s="1"/>
      <c r="WRD55" s="1"/>
      <c r="WRE55" s="1"/>
      <c r="WRF55" s="1"/>
      <c r="WRG55" s="1"/>
      <c r="WRH55" s="1"/>
      <c r="WRI55" s="1"/>
      <c r="WRJ55" s="1"/>
      <c r="WRK55" s="1"/>
      <c r="WRL55" s="1"/>
      <c r="WRM55" s="1"/>
      <c r="WRN55" s="1"/>
      <c r="WRO55" s="1"/>
      <c r="WRP55" s="1"/>
      <c r="WRQ55" s="1"/>
      <c r="WRR55" s="1"/>
      <c r="WRS55" s="1"/>
      <c r="WRT55" s="1"/>
      <c r="WRU55" s="1"/>
      <c r="WRV55" s="1"/>
      <c r="WRW55" s="1"/>
      <c r="WRX55" s="1"/>
      <c r="WRY55" s="1"/>
      <c r="WRZ55" s="1"/>
      <c r="WSA55" s="1"/>
      <c r="WSB55" s="1"/>
      <c r="WSC55" s="1"/>
      <c r="WSD55" s="1"/>
      <c r="WSE55" s="1"/>
      <c r="WSF55" s="1"/>
      <c r="WSG55" s="1"/>
      <c r="WSH55" s="1"/>
      <c r="WSI55" s="1"/>
      <c r="WSJ55" s="1"/>
      <c r="WSK55" s="1"/>
      <c r="WSL55" s="1"/>
      <c r="WSM55" s="1"/>
      <c r="WSN55" s="1"/>
      <c r="WSO55" s="1"/>
      <c r="WSP55" s="1"/>
      <c r="WSQ55" s="1"/>
      <c r="WSR55" s="1"/>
      <c r="WSS55" s="1"/>
      <c r="WST55" s="1"/>
      <c r="WSU55" s="1"/>
      <c r="WSV55" s="1"/>
      <c r="WSW55" s="1"/>
      <c r="WSX55" s="1"/>
      <c r="WSY55" s="1"/>
      <c r="WSZ55" s="1"/>
      <c r="WTA55" s="1"/>
      <c r="WTB55" s="1"/>
      <c r="WTC55" s="1"/>
      <c r="WTD55" s="1"/>
      <c r="WTE55" s="1"/>
      <c r="WTF55" s="1"/>
      <c r="WTG55" s="1"/>
      <c r="WTH55" s="1"/>
      <c r="WTI55" s="1"/>
      <c r="WTJ55" s="1"/>
      <c r="WTK55" s="1"/>
      <c r="WTL55" s="1"/>
      <c r="WTM55" s="1"/>
      <c r="WTN55" s="1"/>
      <c r="WTO55" s="1"/>
      <c r="WTP55" s="1"/>
      <c r="WTQ55" s="1"/>
      <c r="WTR55" s="1"/>
      <c r="WTS55" s="1"/>
      <c r="WTT55" s="1"/>
      <c r="WTU55" s="1"/>
      <c r="WTV55" s="1"/>
      <c r="WTW55" s="1"/>
      <c r="WTX55" s="1"/>
      <c r="WTY55" s="1"/>
      <c r="WTZ55" s="1"/>
      <c r="WUA55" s="1"/>
      <c r="WUB55" s="1"/>
      <c r="WUC55" s="1"/>
      <c r="WUD55" s="1"/>
      <c r="WUE55" s="1"/>
      <c r="WUF55" s="1"/>
      <c r="WUG55" s="1"/>
      <c r="WUH55" s="1"/>
      <c r="WUI55" s="1"/>
      <c r="WUJ55" s="1"/>
      <c r="WUK55" s="1"/>
      <c r="WUL55" s="1"/>
      <c r="WUM55" s="1"/>
      <c r="WUN55" s="1"/>
      <c r="WUO55" s="1"/>
      <c r="WUP55" s="1"/>
      <c r="WUQ55" s="1"/>
      <c r="WUR55" s="1"/>
      <c r="WUS55" s="1"/>
      <c r="WUT55" s="1"/>
      <c r="WUU55" s="1"/>
      <c r="WUV55" s="1"/>
      <c r="WUW55" s="1"/>
      <c r="WUX55" s="1"/>
      <c r="WUY55" s="1"/>
      <c r="WUZ55" s="1"/>
      <c r="WVA55" s="1"/>
      <c r="WVB55" s="1"/>
      <c r="WVC55" s="1"/>
      <c r="WVD55" s="1"/>
      <c r="WVE55" s="1"/>
      <c r="WVF55" s="1"/>
      <c r="WVG55" s="1"/>
      <c r="WVH55" s="1"/>
      <c r="WVI55" s="1"/>
      <c r="WVJ55" s="1"/>
      <c r="WVK55" s="1"/>
      <c r="WVL55" s="1"/>
      <c r="WVM55" s="1"/>
      <c r="WVN55" s="1"/>
      <c r="WVO55" s="1"/>
      <c r="WVP55" s="1"/>
      <c r="WVQ55" s="1"/>
      <c r="WVR55" s="1"/>
      <c r="WVS55" s="1"/>
      <c r="WVT55" s="1"/>
      <c r="WVU55" s="1"/>
      <c r="WVV55" s="1"/>
      <c r="WVW55" s="1"/>
      <c r="WVX55" s="1"/>
      <c r="WVY55" s="1"/>
      <c r="WVZ55" s="1"/>
      <c r="WWA55" s="1"/>
      <c r="WWB55" s="1"/>
      <c r="WWC55" s="1"/>
      <c r="WWD55" s="1"/>
      <c r="WWE55" s="1"/>
      <c r="WWF55" s="1"/>
      <c r="WWG55" s="1"/>
      <c r="WWH55" s="1"/>
      <c r="WWI55" s="1"/>
      <c r="WWJ55" s="1"/>
      <c r="WWK55" s="1"/>
      <c r="WWL55" s="1"/>
      <c r="WWM55" s="1"/>
      <c r="WWN55" s="1"/>
      <c r="WWO55" s="1"/>
      <c r="WWP55" s="1"/>
      <c r="WWQ55" s="1"/>
      <c r="WWR55" s="1"/>
      <c r="WWS55" s="1"/>
      <c r="WWT55" s="1"/>
      <c r="WWU55" s="1"/>
      <c r="WWV55" s="1"/>
      <c r="WWW55" s="1"/>
      <c r="WWX55" s="1"/>
      <c r="WWY55" s="1"/>
      <c r="WWZ55" s="1"/>
      <c r="WXA55" s="1"/>
      <c r="WXB55" s="1"/>
      <c r="WXC55" s="1"/>
      <c r="WXD55" s="1"/>
      <c r="WXE55" s="1"/>
      <c r="WXF55" s="1"/>
      <c r="WXG55" s="1"/>
      <c r="WXH55" s="1"/>
      <c r="WXI55" s="1"/>
      <c r="WXJ55" s="1"/>
      <c r="WXK55" s="1"/>
      <c r="WXL55" s="1"/>
      <c r="WXM55" s="1"/>
      <c r="WXN55" s="1"/>
      <c r="WXO55" s="1"/>
      <c r="WXP55" s="1"/>
      <c r="WXQ55" s="1"/>
      <c r="WXR55" s="1"/>
      <c r="WXS55" s="1"/>
      <c r="WXT55" s="1"/>
      <c r="WXU55" s="1"/>
      <c r="WXV55" s="1"/>
      <c r="WXW55" s="1"/>
      <c r="WXX55" s="1"/>
      <c r="WXY55" s="1"/>
      <c r="WXZ55" s="1"/>
      <c r="WYA55" s="1"/>
      <c r="WYB55" s="1"/>
      <c r="WYC55" s="1"/>
      <c r="WYD55" s="1"/>
      <c r="WYE55" s="1"/>
      <c r="WYF55" s="1"/>
      <c r="WYG55" s="1"/>
      <c r="WYH55" s="1"/>
      <c r="WYI55" s="1"/>
      <c r="WYJ55" s="1"/>
      <c r="WYK55" s="1"/>
      <c r="WYL55" s="1"/>
      <c r="WYM55" s="1"/>
      <c r="WYN55" s="1"/>
      <c r="WYO55" s="1"/>
      <c r="WYP55" s="1"/>
      <c r="WYQ55" s="1"/>
      <c r="WYR55" s="1"/>
      <c r="WYS55" s="1"/>
      <c r="WYT55" s="1"/>
      <c r="WYU55" s="1"/>
      <c r="WYV55" s="1"/>
      <c r="WYW55" s="1"/>
      <c r="WYX55" s="1"/>
      <c r="WYY55" s="1"/>
      <c r="WYZ55" s="1"/>
      <c r="WZA55" s="1"/>
      <c r="WZB55" s="1"/>
      <c r="WZC55" s="1"/>
      <c r="WZD55" s="1"/>
      <c r="WZE55" s="1"/>
      <c r="WZF55" s="1"/>
      <c r="WZG55" s="1"/>
      <c r="WZH55" s="1"/>
      <c r="WZI55" s="1"/>
      <c r="WZJ55" s="1"/>
      <c r="WZK55" s="1"/>
      <c r="WZL55" s="1"/>
      <c r="WZM55" s="1"/>
      <c r="WZN55" s="1"/>
      <c r="WZO55" s="1"/>
      <c r="WZP55" s="1"/>
      <c r="WZQ55" s="1"/>
      <c r="WZR55" s="1"/>
      <c r="WZS55" s="1"/>
      <c r="WZT55" s="1"/>
      <c r="WZU55" s="1"/>
      <c r="WZV55" s="1"/>
      <c r="WZW55" s="1"/>
      <c r="WZX55" s="1"/>
      <c r="WZY55" s="1"/>
      <c r="WZZ55" s="1"/>
      <c r="XAA55" s="1"/>
      <c r="XAB55" s="1"/>
      <c r="XAC55" s="1"/>
      <c r="XAD55" s="1"/>
      <c r="XAE55" s="1"/>
      <c r="XAF55" s="1"/>
      <c r="XAG55" s="1"/>
      <c r="XAH55" s="1"/>
      <c r="XAI55" s="1"/>
      <c r="XAJ55" s="1"/>
      <c r="XAK55" s="1"/>
      <c r="XAL55" s="1"/>
      <c r="XAM55" s="1"/>
      <c r="XAN55" s="1"/>
      <c r="XAO55" s="1"/>
      <c r="XAP55" s="1"/>
      <c r="XAQ55" s="1"/>
      <c r="XAR55" s="1"/>
      <c r="XAS55" s="1"/>
      <c r="XAT55" s="1"/>
      <c r="XAU55" s="1"/>
      <c r="XAV55" s="1"/>
      <c r="XAW55" s="1"/>
      <c r="XAX55" s="1"/>
      <c r="XAY55" s="1"/>
      <c r="XAZ55" s="1"/>
      <c r="XBA55" s="1"/>
      <c r="XBB55" s="1"/>
      <c r="XBC55" s="1"/>
      <c r="XBD55" s="1"/>
      <c r="XBE55" s="1"/>
      <c r="XBF55" s="1"/>
      <c r="XBG55" s="1"/>
      <c r="XBH55" s="1"/>
      <c r="XBI55" s="1"/>
      <c r="XBJ55" s="1"/>
      <c r="XBK55" s="1"/>
      <c r="XBL55" s="1"/>
      <c r="XBM55" s="1"/>
      <c r="XBN55" s="1"/>
      <c r="XBO55" s="1"/>
      <c r="XBP55" s="1"/>
      <c r="XBQ55" s="1"/>
      <c r="XBR55" s="1"/>
      <c r="XBS55" s="1"/>
      <c r="XBT55" s="1"/>
      <c r="XBU55" s="1"/>
      <c r="XBV55" s="1"/>
      <c r="XBW55" s="1"/>
      <c r="XBX55" s="1"/>
      <c r="XBY55" s="1"/>
      <c r="XBZ55" s="1"/>
      <c r="XCA55" s="1"/>
      <c r="XCB55" s="1"/>
      <c r="XCC55" s="1"/>
      <c r="XCD55" s="1"/>
      <c r="XCE55" s="1"/>
      <c r="XCF55" s="1"/>
      <c r="XCG55" s="1"/>
      <c r="XCH55" s="1"/>
      <c r="XCI55" s="1"/>
      <c r="XCJ55" s="1"/>
      <c r="XCK55" s="1"/>
      <c r="XCL55" s="1"/>
      <c r="XCM55" s="1"/>
      <c r="XCN55" s="1"/>
      <c r="XCO55" s="1"/>
      <c r="XCP55" s="1"/>
      <c r="XCQ55" s="1"/>
      <c r="XCR55" s="1"/>
      <c r="XCS55" s="1"/>
      <c r="XCT55" s="1"/>
      <c r="XCU55" s="1"/>
      <c r="XCV55" s="1"/>
      <c r="XCW55" s="1"/>
      <c r="XCX55" s="1"/>
      <c r="XCY55" s="1"/>
      <c r="XCZ55" s="1"/>
      <c r="XDA55" s="1"/>
      <c r="XDB55" s="1"/>
      <c r="XDC55" s="1"/>
      <c r="XDD55" s="1"/>
      <c r="XDE55" s="1"/>
      <c r="XDF55" s="1"/>
      <c r="XDG55" s="1"/>
      <c r="XDH55" s="1"/>
      <c r="XDI55" s="1"/>
      <c r="XDJ55" s="1"/>
      <c r="XDK55" s="1"/>
      <c r="XDL55" s="1"/>
      <c r="XDM55" s="1"/>
      <c r="XDN55" s="1"/>
      <c r="XDO55" s="1"/>
      <c r="XDP55" s="1"/>
      <c r="XDQ55" s="1"/>
      <c r="XDR55" s="1"/>
      <c r="XDS55" s="1"/>
      <c r="XDT55" s="1"/>
      <c r="XDU55" s="1"/>
      <c r="XDV55" s="1"/>
      <c r="XDW55" s="1"/>
      <c r="XDX55" s="1"/>
      <c r="XDY55" s="1"/>
      <c r="XDZ55" s="1"/>
      <c r="XEA55" s="1"/>
      <c r="XEB55" s="1"/>
      <c r="XEC55" s="1"/>
      <c r="XED55" s="1"/>
      <c r="XEE55" s="1"/>
      <c r="XEF55" s="1"/>
      <c r="XEG55" s="1"/>
      <c r="XEH55" s="1"/>
      <c r="XEI55" s="1"/>
      <c r="XEJ55" s="1"/>
      <c r="XEK55" s="1"/>
      <c r="XEL55" s="1"/>
      <c r="XEM55" s="1"/>
      <c r="XEN55" s="1"/>
      <c r="XEO55" s="1"/>
      <c r="XEP55" s="1"/>
      <c r="XEQ55" s="1"/>
      <c r="XER55" s="1"/>
      <c r="XES55" s="1"/>
      <c r="XET55" s="1"/>
      <c r="XEU55" s="1"/>
    </row>
    <row r="56" s="3" customFormat="1" customHeight="1" spans="1:21">
      <c r="A56" s="20">
        <v>50</v>
      </c>
      <c r="B56" s="21" t="s">
        <v>126</v>
      </c>
      <c r="C56" s="21" t="s">
        <v>157</v>
      </c>
      <c r="D56" s="21" t="s">
        <v>158</v>
      </c>
      <c r="E56" s="23">
        <v>42333</v>
      </c>
      <c r="F56" s="21" t="s">
        <v>159</v>
      </c>
      <c r="G56" s="21" t="s">
        <v>27</v>
      </c>
      <c r="H56" s="21" t="s">
        <v>28</v>
      </c>
      <c r="I56" s="20">
        <v>1</v>
      </c>
      <c r="J56" s="20">
        <v>1</v>
      </c>
      <c r="K56" s="20">
        <v>0</v>
      </c>
      <c r="L56" s="20">
        <f t="shared" si="10"/>
        <v>1070</v>
      </c>
      <c r="M56" s="20">
        <v>1</v>
      </c>
      <c r="N56" s="20"/>
      <c r="O56" s="20">
        <v>800</v>
      </c>
      <c r="P56" s="20">
        <v>1</v>
      </c>
      <c r="Q56" s="20"/>
      <c r="R56" s="20">
        <f t="shared" ref="R56:R64" si="12">(P56+Q56)*321</f>
        <v>321</v>
      </c>
      <c r="S56" s="20" t="s">
        <v>29</v>
      </c>
      <c r="T56" s="40" t="s">
        <v>130</v>
      </c>
      <c r="U56" s="35"/>
    </row>
    <row r="57" s="4" customFormat="1" customHeight="1" spans="1:21">
      <c r="A57" s="20">
        <v>51</v>
      </c>
      <c r="B57" s="27" t="s">
        <v>126</v>
      </c>
      <c r="C57" s="27" t="s">
        <v>157</v>
      </c>
      <c r="D57" s="27" t="s">
        <v>158</v>
      </c>
      <c r="E57" s="29">
        <v>42609</v>
      </c>
      <c r="F57" s="27" t="s">
        <v>160</v>
      </c>
      <c r="G57" s="27" t="s">
        <v>27</v>
      </c>
      <c r="H57" s="27" t="s">
        <v>28</v>
      </c>
      <c r="I57" s="32">
        <v>3</v>
      </c>
      <c r="J57" s="32">
        <v>3</v>
      </c>
      <c r="K57" s="32">
        <v>0</v>
      </c>
      <c r="L57" s="32">
        <f t="shared" si="10"/>
        <v>3210</v>
      </c>
      <c r="M57" s="32">
        <v>1</v>
      </c>
      <c r="N57" s="32"/>
      <c r="O57" s="32">
        <v>800</v>
      </c>
      <c r="P57" s="32">
        <v>2</v>
      </c>
      <c r="Q57" s="32"/>
      <c r="R57" s="32">
        <f t="shared" si="12"/>
        <v>642</v>
      </c>
      <c r="S57" s="32" t="s">
        <v>69</v>
      </c>
      <c r="T57" s="40" t="s">
        <v>130</v>
      </c>
      <c r="U57" s="41"/>
    </row>
    <row r="58" s="7" customFormat="1" customHeight="1" spans="1:21">
      <c r="A58" s="20">
        <v>52</v>
      </c>
      <c r="B58" s="21" t="s">
        <v>126</v>
      </c>
      <c r="C58" s="21" t="s">
        <v>157</v>
      </c>
      <c r="D58" s="21" t="s">
        <v>161</v>
      </c>
      <c r="E58" s="20" t="s">
        <v>139</v>
      </c>
      <c r="F58" s="21" t="s">
        <v>162</v>
      </c>
      <c r="G58" s="21" t="s">
        <v>33</v>
      </c>
      <c r="H58" s="21" t="s">
        <v>34</v>
      </c>
      <c r="I58" s="20">
        <v>3</v>
      </c>
      <c r="J58" s="32">
        <v>2</v>
      </c>
      <c r="K58" s="20">
        <v>666</v>
      </c>
      <c r="L58" s="32">
        <f t="shared" si="10"/>
        <v>808</v>
      </c>
      <c r="M58" s="32"/>
      <c r="N58" s="32">
        <v>1</v>
      </c>
      <c r="O58" s="32">
        <v>600</v>
      </c>
      <c r="P58" s="32">
        <v>1</v>
      </c>
      <c r="Q58" s="32"/>
      <c r="R58" s="32">
        <f t="shared" si="12"/>
        <v>321</v>
      </c>
      <c r="S58" s="32" t="s">
        <v>141</v>
      </c>
      <c r="T58" s="40" t="s">
        <v>130</v>
      </c>
      <c r="U58" s="35"/>
    </row>
    <row r="59" s="3" customFormat="1" customHeight="1" spans="1:21">
      <c r="A59" s="20">
        <v>53</v>
      </c>
      <c r="B59" s="21" t="s">
        <v>126</v>
      </c>
      <c r="C59" s="21" t="s">
        <v>157</v>
      </c>
      <c r="D59" s="21" t="s">
        <v>163</v>
      </c>
      <c r="E59" s="20" t="s">
        <v>164</v>
      </c>
      <c r="F59" s="21" t="s">
        <v>165</v>
      </c>
      <c r="G59" s="21" t="s">
        <v>33</v>
      </c>
      <c r="H59" s="21" t="s">
        <v>28</v>
      </c>
      <c r="I59" s="20">
        <v>3</v>
      </c>
      <c r="J59" s="20">
        <v>3</v>
      </c>
      <c r="K59" s="20">
        <v>200</v>
      </c>
      <c r="L59" s="20">
        <f t="shared" si="10"/>
        <v>2610</v>
      </c>
      <c r="M59" s="20">
        <v>1</v>
      </c>
      <c r="N59" s="20"/>
      <c r="O59" s="20">
        <v>800</v>
      </c>
      <c r="P59" s="20">
        <v>2</v>
      </c>
      <c r="Q59" s="20">
        <v>1</v>
      </c>
      <c r="R59" s="20">
        <f t="shared" si="12"/>
        <v>963</v>
      </c>
      <c r="S59" s="20" t="s">
        <v>133</v>
      </c>
      <c r="T59" s="39" t="s">
        <v>130</v>
      </c>
      <c r="U59" s="35"/>
    </row>
    <row r="60" s="6" customFormat="1" customHeight="1" spans="1:21">
      <c r="A60" s="20">
        <v>54</v>
      </c>
      <c r="B60" s="27" t="s">
        <v>126</v>
      </c>
      <c r="C60" s="27" t="s">
        <v>157</v>
      </c>
      <c r="D60" s="27" t="s">
        <v>163</v>
      </c>
      <c r="E60" s="29">
        <v>42289</v>
      </c>
      <c r="F60" s="27" t="s">
        <v>166</v>
      </c>
      <c r="G60" s="27" t="s">
        <v>33</v>
      </c>
      <c r="H60" s="27" t="s">
        <v>28</v>
      </c>
      <c r="I60" s="32">
        <v>4</v>
      </c>
      <c r="J60" s="32">
        <v>4</v>
      </c>
      <c r="K60" s="32">
        <v>525</v>
      </c>
      <c r="L60" s="32">
        <f t="shared" si="10"/>
        <v>2180</v>
      </c>
      <c r="M60" s="32">
        <v>1</v>
      </c>
      <c r="N60" s="32"/>
      <c r="O60" s="32">
        <v>800</v>
      </c>
      <c r="P60" s="32">
        <v>2</v>
      </c>
      <c r="Q60" s="32"/>
      <c r="R60" s="32">
        <f t="shared" si="12"/>
        <v>642</v>
      </c>
      <c r="S60" s="32" t="s">
        <v>102</v>
      </c>
      <c r="T60" s="40" t="s">
        <v>130</v>
      </c>
      <c r="U60" s="41"/>
    </row>
    <row r="61" s="1" customFormat="1" customHeight="1" spans="1:21">
      <c r="A61" s="20">
        <v>55</v>
      </c>
      <c r="B61" s="22" t="s">
        <v>126</v>
      </c>
      <c r="C61" s="22" t="s">
        <v>157</v>
      </c>
      <c r="D61" s="21" t="s">
        <v>163</v>
      </c>
      <c r="E61" s="23">
        <v>42481</v>
      </c>
      <c r="F61" s="30" t="s">
        <v>167</v>
      </c>
      <c r="G61" s="31" t="s">
        <v>33</v>
      </c>
      <c r="H61" s="21" t="s">
        <v>34</v>
      </c>
      <c r="I61" s="20">
        <v>4</v>
      </c>
      <c r="J61" s="32">
        <v>4</v>
      </c>
      <c r="K61" s="20">
        <v>1000</v>
      </c>
      <c r="L61" s="32">
        <f t="shared" si="10"/>
        <v>280</v>
      </c>
      <c r="M61" s="32">
        <v>1</v>
      </c>
      <c r="N61" s="32"/>
      <c r="O61" s="32">
        <v>800</v>
      </c>
      <c r="P61" s="32">
        <v>2</v>
      </c>
      <c r="Q61" s="32">
        <v>1</v>
      </c>
      <c r="R61" s="32">
        <f t="shared" si="12"/>
        <v>963</v>
      </c>
      <c r="S61" s="32" t="s">
        <v>168</v>
      </c>
      <c r="T61" s="40" t="s">
        <v>130</v>
      </c>
      <c r="U61" s="35"/>
    </row>
    <row r="62" s="7" customFormat="1" customHeight="1" spans="1:21">
      <c r="A62" s="20">
        <v>56</v>
      </c>
      <c r="B62" s="21" t="s">
        <v>126</v>
      </c>
      <c r="C62" s="21" t="s">
        <v>157</v>
      </c>
      <c r="D62" s="21" t="s">
        <v>163</v>
      </c>
      <c r="E62" s="23">
        <v>42549</v>
      </c>
      <c r="F62" s="21" t="s">
        <v>169</v>
      </c>
      <c r="G62" s="21" t="s">
        <v>33</v>
      </c>
      <c r="H62" s="21" t="s">
        <v>34</v>
      </c>
      <c r="I62" s="20">
        <v>1</v>
      </c>
      <c r="J62" s="32">
        <v>1</v>
      </c>
      <c r="K62" s="20">
        <v>500</v>
      </c>
      <c r="L62" s="32">
        <f t="shared" si="10"/>
        <v>570</v>
      </c>
      <c r="M62" s="32">
        <v>1</v>
      </c>
      <c r="N62" s="32"/>
      <c r="O62" s="32">
        <v>800</v>
      </c>
      <c r="P62" s="32">
        <v>1</v>
      </c>
      <c r="Q62" s="32"/>
      <c r="R62" s="32">
        <f t="shared" si="12"/>
        <v>321</v>
      </c>
      <c r="S62" s="32" t="s">
        <v>141</v>
      </c>
      <c r="T62" s="40" t="s">
        <v>130</v>
      </c>
      <c r="U62" s="35"/>
    </row>
    <row r="63" s="3" customFormat="1" customHeight="1" spans="1:21">
      <c r="A63" s="20">
        <v>57</v>
      </c>
      <c r="B63" s="21" t="s">
        <v>126</v>
      </c>
      <c r="C63" s="21" t="s">
        <v>157</v>
      </c>
      <c r="D63" s="22" t="s">
        <v>163</v>
      </c>
      <c r="E63" s="23">
        <v>42877</v>
      </c>
      <c r="F63" s="21" t="s">
        <v>170</v>
      </c>
      <c r="G63" s="21" t="s">
        <v>33</v>
      </c>
      <c r="H63" s="21" t="s">
        <v>28</v>
      </c>
      <c r="I63" s="20">
        <v>4</v>
      </c>
      <c r="J63" s="32">
        <v>4</v>
      </c>
      <c r="K63" s="32">
        <v>800</v>
      </c>
      <c r="L63" s="32">
        <f t="shared" si="10"/>
        <v>1080</v>
      </c>
      <c r="M63" s="32">
        <v>1</v>
      </c>
      <c r="N63" s="32"/>
      <c r="O63" s="32">
        <v>800</v>
      </c>
      <c r="P63" s="32">
        <v>2</v>
      </c>
      <c r="Q63" s="32">
        <v>1</v>
      </c>
      <c r="R63" s="32">
        <f t="shared" si="12"/>
        <v>963</v>
      </c>
      <c r="S63" s="32" t="s">
        <v>171</v>
      </c>
      <c r="T63" s="43" t="s">
        <v>172</v>
      </c>
      <c r="U63" s="35"/>
    </row>
    <row r="64" s="3" customFormat="1" customHeight="1" spans="1:21">
      <c r="A64" s="20">
        <v>58</v>
      </c>
      <c r="B64" s="21" t="s">
        <v>126</v>
      </c>
      <c r="C64" s="21" t="s">
        <v>157</v>
      </c>
      <c r="D64" s="22" t="s">
        <v>163</v>
      </c>
      <c r="E64" s="23">
        <v>43365</v>
      </c>
      <c r="F64" s="21" t="s">
        <v>173</v>
      </c>
      <c r="G64" s="21" t="s">
        <v>27</v>
      </c>
      <c r="H64" s="21" t="s">
        <v>51</v>
      </c>
      <c r="I64" s="20">
        <v>3</v>
      </c>
      <c r="J64" s="32">
        <v>2</v>
      </c>
      <c r="K64" s="32">
        <v>933</v>
      </c>
      <c r="L64" s="32">
        <f t="shared" ref="L64:L68" si="13">(1070-K64)*J64</f>
        <v>274</v>
      </c>
      <c r="M64" s="32">
        <v>1</v>
      </c>
      <c r="N64" s="32"/>
      <c r="O64" s="32">
        <v>800</v>
      </c>
      <c r="P64" s="32">
        <v>2</v>
      </c>
      <c r="Q64" s="32">
        <v>0</v>
      </c>
      <c r="R64" s="32">
        <f t="shared" ref="R64:R68" si="14">(P64+Q64)*321</f>
        <v>642</v>
      </c>
      <c r="S64" s="20" t="s">
        <v>52</v>
      </c>
      <c r="T64" s="43" t="s">
        <v>174</v>
      </c>
      <c r="U64" s="35"/>
    </row>
    <row r="65" s="3" customFormat="1" customHeight="1" spans="1:21">
      <c r="A65" s="20">
        <v>59</v>
      </c>
      <c r="B65" s="21" t="s">
        <v>126</v>
      </c>
      <c r="C65" s="21" t="s">
        <v>157</v>
      </c>
      <c r="D65" s="22" t="s">
        <v>163</v>
      </c>
      <c r="E65" s="23">
        <v>43426</v>
      </c>
      <c r="F65" s="21" t="s">
        <v>175</v>
      </c>
      <c r="G65" s="21" t="s">
        <v>33</v>
      </c>
      <c r="H65" s="21" t="s">
        <v>51</v>
      </c>
      <c r="I65" s="20">
        <v>3</v>
      </c>
      <c r="J65" s="32">
        <v>3</v>
      </c>
      <c r="K65" s="32">
        <v>283</v>
      </c>
      <c r="L65" s="32">
        <f t="shared" si="13"/>
        <v>2361</v>
      </c>
      <c r="M65" s="32">
        <v>1</v>
      </c>
      <c r="N65" s="32"/>
      <c r="O65" s="32">
        <v>800</v>
      </c>
      <c r="P65" s="32">
        <v>3</v>
      </c>
      <c r="Q65" s="32">
        <v>1</v>
      </c>
      <c r="R65" s="32">
        <f t="shared" si="14"/>
        <v>1284</v>
      </c>
      <c r="S65" s="20" t="s">
        <v>114</v>
      </c>
      <c r="T65" s="40" t="s">
        <v>130</v>
      </c>
      <c r="U65" s="35"/>
    </row>
    <row r="66" s="3" customFormat="1" customHeight="1" spans="1:21">
      <c r="A66" s="20">
        <v>60</v>
      </c>
      <c r="B66" s="21" t="s">
        <v>126</v>
      </c>
      <c r="C66" s="21" t="s">
        <v>176</v>
      </c>
      <c r="D66" s="21" t="s">
        <v>177</v>
      </c>
      <c r="E66" s="23">
        <v>42333</v>
      </c>
      <c r="F66" s="21" t="s">
        <v>178</v>
      </c>
      <c r="G66" s="21" t="s">
        <v>27</v>
      </c>
      <c r="H66" s="21" t="s">
        <v>28</v>
      </c>
      <c r="I66" s="20">
        <v>1</v>
      </c>
      <c r="J66" s="20">
        <v>1</v>
      </c>
      <c r="K66" s="20">
        <v>0</v>
      </c>
      <c r="L66" s="20">
        <f t="shared" si="13"/>
        <v>1070</v>
      </c>
      <c r="M66" s="20">
        <v>1</v>
      </c>
      <c r="N66" s="20"/>
      <c r="O66" s="20">
        <v>800</v>
      </c>
      <c r="P66" s="20">
        <v>1</v>
      </c>
      <c r="Q66" s="20"/>
      <c r="R66" s="20">
        <f t="shared" si="14"/>
        <v>321</v>
      </c>
      <c r="S66" s="20" t="s">
        <v>29</v>
      </c>
      <c r="T66" s="43" t="s">
        <v>130</v>
      </c>
      <c r="U66" s="35"/>
    </row>
    <row r="67" s="3" customFormat="1" customHeight="1" spans="1:21">
      <c r="A67" s="20">
        <v>61</v>
      </c>
      <c r="B67" s="21" t="s">
        <v>126</v>
      </c>
      <c r="C67" s="21" t="s">
        <v>179</v>
      </c>
      <c r="D67" s="21" t="s">
        <v>179</v>
      </c>
      <c r="E67" s="23">
        <v>43492</v>
      </c>
      <c r="F67" s="21" t="s">
        <v>180</v>
      </c>
      <c r="G67" s="21" t="s">
        <v>27</v>
      </c>
      <c r="H67" s="21" t="s">
        <v>51</v>
      </c>
      <c r="I67" s="20">
        <v>1</v>
      </c>
      <c r="J67" s="32">
        <v>1</v>
      </c>
      <c r="K67" s="32">
        <v>0</v>
      </c>
      <c r="L67" s="32">
        <f t="shared" si="13"/>
        <v>1070</v>
      </c>
      <c r="M67" s="32"/>
      <c r="N67" s="32">
        <v>1</v>
      </c>
      <c r="O67" s="32">
        <v>600</v>
      </c>
      <c r="P67" s="32"/>
      <c r="Q67" s="32"/>
      <c r="R67" s="32">
        <f t="shared" si="14"/>
        <v>0</v>
      </c>
      <c r="S67" s="20" t="s">
        <v>119</v>
      </c>
      <c r="T67" s="43" t="s">
        <v>181</v>
      </c>
      <c r="U67" s="35"/>
    </row>
    <row r="68" s="3" customFormat="1" customHeight="1" spans="1:21">
      <c r="A68" s="20">
        <v>62</v>
      </c>
      <c r="B68" s="21" t="s">
        <v>126</v>
      </c>
      <c r="C68" s="21" t="s">
        <v>179</v>
      </c>
      <c r="D68" s="21" t="s">
        <v>179</v>
      </c>
      <c r="E68" s="23">
        <v>43186</v>
      </c>
      <c r="F68" s="21" t="s">
        <v>182</v>
      </c>
      <c r="G68" s="21" t="s">
        <v>33</v>
      </c>
      <c r="H68" s="21" t="s">
        <v>34</v>
      </c>
      <c r="I68" s="20">
        <v>4</v>
      </c>
      <c r="J68" s="32">
        <v>4</v>
      </c>
      <c r="K68" s="32">
        <v>550</v>
      </c>
      <c r="L68" s="32">
        <f t="shared" si="13"/>
        <v>2080</v>
      </c>
      <c r="M68" s="32">
        <v>1</v>
      </c>
      <c r="N68" s="32"/>
      <c r="O68" s="32">
        <v>800</v>
      </c>
      <c r="P68" s="32">
        <v>3</v>
      </c>
      <c r="Q68" s="32"/>
      <c r="R68" s="32">
        <f t="shared" si="14"/>
        <v>963</v>
      </c>
      <c r="S68" s="20" t="s">
        <v>183</v>
      </c>
      <c r="T68" s="43" t="s">
        <v>184</v>
      </c>
      <c r="U68" s="35"/>
    </row>
    <row r="69" s="3" customFormat="1" customHeight="1" spans="1:21">
      <c r="A69" s="20">
        <v>63</v>
      </c>
      <c r="B69" s="21" t="s">
        <v>126</v>
      </c>
      <c r="C69" s="21" t="s">
        <v>185</v>
      </c>
      <c r="D69" s="21" t="s">
        <v>186</v>
      </c>
      <c r="E69" s="23">
        <v>42333</v>
      </c>
      <c r="F69" s="21" t="s">
        <v>187</v>
      </c>
      <c r="G69" s="21" t="s">
        <v>27</v>
      </c>
      <c r="H69" s="21" t="s">
        <v>28</v>
      </c>
      <c r="I69" s="20">
        <v>2</v>
      </c>
      <c r="J69" s="32">
        <v>2</v>
      </c>
      <c r="K69" s="32">
        <v>0</v>
      </c>
      <c r="L69" s="32">
        <f t="shared" ref="L69:L74" si="15">(1070-K69)*J69</f>
        <v>2140</v>
      </c>
      <c r="M69" s="20">
        <v>1</v>
      </c>
      <c r="N69" s="20"/>
      <c r="O69" s="20">
        <v>800</v>
      </c>
      <c r="P69" s="20">
        <v>1</v>
      </c>
      <c r="Q69" s="20">
        <v>1</v>
      </c>
      <c r="R69" s="20">
        <f t="shared" ref="R69:R77" si="16">(P69+Q69)*321</f>
        <v>642</v>
      </c>
      <c r="S69" s="20" t="s">
        <v>29</v>
      </c>
      <c r="T69" s="43" t="s">
        <v>130</v>
      </c>
      <c r="U69" s="35"/>
    </row>
    <row r="70" s="3" customFormat="1" customHeight="1" spans="1:21">
      <c r="A70" s="20">
        <v>64</v>
      </c>
      <c r="B70" s="21" t="s">
        <v>126</v>
      </c>
      <c r="C70" s="21" t="s">
        <v>185</v>
      </c>
      <c r="D70" s="21" t="s">
        <v>186</v>
      </c>
      <c r="E70" s="23">
        <v>42271</v>
      </c>
      <c r="F70" s="21" t="s">
        <v>188</v>
      </c>
      <c r="G70" s="21" t="s">
        <v>27</v>
      </c>
      <c r="H70" s="21" t="s">
        <v>28</v>
      </c>
      <c r="I70" s="20">
        <v>3</v>
      </c>
      <c r="J70" s="32">
        <v>1</v>
      </c>
      <c r="K70" s="32">
        <v>0</v>
      </c>
      <c r="L70" s="32">
        <f t="shared" si="15"/>
        <v>1070</v>
      </c>
      <c r="M70" s="20">
        <v>1</v>
      </c>
      <c r="N70" s="20"/>
      <c r="O70" s="20">
        <v>800</v>
      </c>
      <c r="P70" s="20">
        <v>1</v>
      </c>
      <c r="Q70" s="20">
        <v>1</v>
      </c>
      <c r="R70" s="20">
        <f t="shared" si="16"/>
        <v>642</v>
      </c>
      <c r="S70" s="20" t="s">
        <v>61</v>
      </c>
      <c r="T70" s="43" t="s">
        <v>130</v>
      </c>
      <c r="U70" s="35"/>
    </row>
    <row r="71" s="4" customFormat="1" customHeight="1" spans="1:21">
      <c r="A71" s="20">
        <v>65</v>
      </c>
      <c r="B71" s="27" t="s">
        <v>126</v>
      </c>
      <c r="C71" s="27" t="s">
        <v>185</v>
      </c>
      <c r="D71" s="27" t="s">
        <v>186</v>
      </c>
      <c r="E71" s="29">
        <v>42609</v>
      </c>
      <c r="F71" s="27" t="s">
        <v>189</v>
      </c>
      <c r="G71" s="27" t="s">
        <v>27</v>
      </c>
      <c r="H71" s="27" t="s">
        <v>28</v>
      </c>
      <c r="I71" s="32">
        <v>1</v>
      </c>
      <c r="J71" s="32">
        <v>1</v>
      </c>
      <c r="K71" s="32">
        <v>0</v>
      </c>
      <c r="L71" s="32">
        <f t="shared" si="15"/>
        <v>1070</v>
      </c>
      <c r="M71" s="32">
        <v>1</v>
      </c>
      <c r="N71" s="32"/>
      <c r="O71" s="32">
        <v>800</v>
      </c>
      <c r="P71" s="32">
        <v>1</v>
      </c>
      <c r="Q71" s="32"/>
      <c r="R71" s="32">
        <f t="shared" si="16"/>
        <v>321</v>
      </c>
      <c r="S71" s="32" t="s">
        <v>69</v>
      </c>
      <c r="T71" s="43" t="s">
        <v>130</v>
      </c>
      <c r="U71" s="41"/>
    </row>
    <row r="72" s="1" customFormat="1" customHeight="1" spans="1:21">
      <c r="A72" s="20">
        <v>66</v>
      </c>
      <c r="B72" s="21" t="s">
        <v>126</v>
      </c>
      <c r="C72" s="21" t="s">
        <v>185</v>
      </c>
      <c r="D72" s="21" t="s">
        <v>186</v>
      </c>
      <c r="E72" s="20" t="s">
        <v>190</v>
      </c>
      <c r="F72" s="21" t="s">
        <v>191</v>
      </c>
      <c r="G72" s="21" t="s">
        <v>33</v>
      </c>
      <c r="H72" s="21" t="s">
        <v>34</v>
      </c>
      <c r="I72" s="20">
        <v>1</v>
      </c>
      <c r="J72" s="32">
        <v>1</v>
      </c>
      <c r="K72" s="32">
        <v>400</v>
      </c>
      <c r="L72" s="32">
        <f t="shared" si="15"/>
        <v>670</v>
      </c>
      <c r="M72" s="20">
        <v>1</v>
      </c>
      <c r="N72" s="20"/>
      <c r="O72" s="20">
        <v>800</v>
      </c>
      <c r="P72" s="20">
        <v>1</v>
      </c>
      <c r="Q72" s="20"/>
      <c r="R72" s="20">
        <f t="shared" si="16"/>
        <v>321</v>
      </c>
      <c r="S72" s="20" t="s">
        <v>192</v>
      </c>
      <c r="T72" s="43" t="s">
        <v>130</v>
      </c>
      <c r="U72" s="35"/>
    </row>
    <row r="73" s="6" customFormat="1" customHeight="1" spans="1:21">
      <c r="A73" s="20">
        <v>67</v>
      </c>
      <c r="B73" s="27" t="s">
        <v>126</v>
      </c>
      <c r="C73" s="27" t="s">
        <v>185</v>
      </c>
      <c r="D73" s="27" t="s">
        <v>186</v>
      </c>
      <c r="E73" s="29">
        <v>42300</v>
      </c>
      <c r="F73" s="27" t="s">
        <v>193</v>
      </c>
      <c r="G73" s="27" t="s">
        <v>27</v>
      </c>
      <c r="H73" s="27" t="s">
        <v>28</v>
      </c>
      <c r="I73" s="32">
        <v>1</v>
      </c>
      <c r="J73" s="32">
        <v>1</v>
      </c>
      <c r="K73" s="32">
        <v>0</v>
      </c>
      <c r="L73" s="32">
        <f t="shared" si="15"/>
        <v>1070</v>
      </c>
      <c r="M73" s="32">
        <v>1</v>
      </c>
      <c r="N73" s="32"/>
      <c r="O73" s="32">
        <v>800</v>
      </c>
      <c r="P73" s="32">
        <v>1</v>
      </c>
      <c r="Q73" s="32"/>
      <c r="R73" s="32">
        <f t="shared" si="16"/>
        <v>321</v>
      </c>
      <c r="S73" s="32" t="s">
        <v>102</v>
      </c>
      <c r="T73" s="43" t="s">
        <v>130</v>
      </c>
      <c r="U73" s="41"/>
    </row>
    <row r="74" s="3" customFormat="1" customHeight="1" spans="1:21">
      <c r="A74" s="20">
        <v>68</v>
      </c>
      <c r="B74" s="21" t="s">
        <v>126</v>
      </c>
      <c r="C74" s="21" t="s">
        <v>185</v>
      </c>
      <c r="D74" s="21" t="s">
        <v>186</v>
      </c>
      <c r="E74" s="20" t="s">
        <v>76</v>
      </c>
      <c r="F74" s="21" t="s">
        <v>194</v>
      </c>
      <c r="G74" s="21" t="s">
        <v>27</v>
      </c>
      <c r="H74" s="21" t="s">
        <v>28</v>
      </c>
      <c r="I74" s="20">
        <v>2</v>
      </c>
      <c r="J74" s="20">
        <v>2</v>
      </c>
      <c r="K74" s="20">
        <v>300</v>
      </c>
      <c r="L74" s="20">
        <f t="shared" si="15"/>
        <v>1540</v>
      </c>
      <c r="M74" s="20">
        <v>1</v>
      </c>
      <c r="N74" s="20"/>
      <c r="O74" s="20">
        <v>800</v>
      </c>
      <c r="P74" s="20">
        <v>1</v>
      </c>
      <c r="Q74" s="20">
        <v>1</v>
      </c>
      <c r="R74" s="20">
        <f t="shared" si="16"/>
        <v>642</v>
      </c>
      <c r="S74" s="20" t="s">
        <v>72</v>
      </c>
      <c r="T74" s="43" t="s">
        <v>130</v>
      </c>
      <c r="U74" s="35"/>
    </row>
    <row r="75" s="3" customFormat="1" customHeight="1" spans="1:21">
      <c r="A75" s="20">
        <v>69</v>
      </c>
      <c r="B75" s="21" t="s">
        <v>126</v>
      </c>
      <c r="C75" s="21" t="s">
        <v>185</v>
      </c>
      <c r="D75" s="21" t="s">
        <v>186</v>
      </c>
      <c r="E75" s="23">
        <v>42773</v>
      </c>
      <c r="F75" s="21" t="s">
        <v>195</v>
      </c>
      <c r="G75" s="21" t="s">
        <v>27</v>
      </c>
      <c r="H75" s="21" t="s">
        <v>28</v>
      </c>
      <c r="I75" s="20">
        <v>1</v>
      </c>
      <c r="J75" s="20">
        <v>1</v>
      </c>
      <c r="K75" s="20">
        <v>0</v>
      </c>
      <c r="L75" s="20">
        <f t="shared" ref="L75:L77" si="17">(1070-K75)*J75</f>
        <v>1070</v>
      </c>
      <c r="M75" s="20"/>
      <c r="N75" s="20">
        <v>1</v>
      </c>
      <c r="O75" s="20">
        <v>600</v>
      </c>
      <c r="P75" s="20"/>
      <c r="Q75" s="20"/>
      <c r="R75" s="20">
        <f t="shared" ref="R75:R76" si="18">(P75+Q75)*321</f>
        <v>0</v>
      </c>
      <c r="S75" s="20" t="s">
        <v>133</v>
      </c>
      <c r="T75" s="43" t="s">
        <v>130</v>
      </c>
      <c r="U75" s="35"/>
    </row>
    <row r="76" s="9" customFormat="1" customHeight="1" spans="1:21">
      <c r="A76" s="20">
        <v>70</v>
      </c>
      <c r="B76" s="21" t="s">
        <v>126</v>
      </c>
      <c r="C76" s="21" t="s">
        <v>185</v>
      </c>
      <c r="D76" s="21" t="s">
        <v>186</v>
      </c>
      <c r="E76" s="23">
        <v>43258</v>
      </c>
      <c r="F76" s="21" t="s">
        <v>196</v>
      </c>
      <c r="G76" s="21" t="s">
        <v>33</v>
      </c>
      <c r="H76" s="21" t="s">
        <v>34</v>
      </c>
      <c r="I76" s="20">
        <v>3</v>
      </c>
      <c r="J76" s="32">
        <v>3</v>
      </c>
      <c r="K76" s="20">
        <v>1056</v>
      </c>
      <c r="L76" s="32">
        <f t="shared" si="17"/>
        <v>42</v>
      </c>
      <c r="M76" s="20">
        <v>1</v>
      </c>
      <c r="N76" s="20"/>
      <c r="O76" s="20">
        <v>800</v>
      </c>
      <c r="P76" s="20">
        <v>1</v>
      </c>
      <c r="Q76" s="20"/>
      <c r="R76" s="20">
        <f t="shared" si="18"/>
        <v>321</v>
      </c>
      <c r="S76" s="32" t="s">
        <v>197</v>
      </c>
      <c r="T76" s="43" t="s">
        <v>198</v>
      </c>
      <c r="U76" s="41"/>
    </row>
    <row r="77" s="10" customFormat="1" customHeight="1" spans="1:21">
      <c r="A77" s="20">
        <v>71</v>
      </c>
      <c r="B77" s="21" t="s">
        <v>126</v>
      </c>
      <c r="C77" s="21" t="s">
        <v>185</v>
      </c>
      <c r="D77" s="21" t="s">
        <v>186</v>
      </c>
      <c r="E77" s="23">
        <v>43319</v>
      </c>
      <c r="F77" s="21" t="s">
        <v>199</v>
      </c>
      <c r="G77" s="21" t="s">
        <v>27</v>
      </c>
      <c r="H77" s="21" t="s">
        <v>28</v>
      </c>
      <c r="I77" s="20">
        <v>2</v>
      </c>
      <c r="J77" s="32">
        <v>2</v>
      </c>
      <c r="K77" s="32">
        <v>0</v>
      </c>
      <c r="L77" s="32">
        <f t="shared" si="17"/>
        <v>2140</v>
      </c>
      <c r="M77" s="20">
        <v>1</v>
      </c>
      <c r="N77" s="20"/>
      <c r="O77" s="20">
        <v>800</v>
      </c>
      <c r="P77" s="20">
        <v>2</v>
      </c>
      <c r="Q77" s="20">
        <v>1</v>
      </c>
      <c r="R77" s="20">
        <f t="shared" si="16"/>
        <v>963</v>
      </c>
      <c r="S77" s="32" t="s">
        <v>153</v>
      </c>
      <c r="T77" s="43" t="s">
        <v>130</v>
      </c>
      <c r="U77" s="35"/>
    </row>
    <row r="78" s="3" customFormat="1" customHeight="1" spans="1:21">
      <c r="A78" s="20">
        <v>72</v>
      </c>
      <c r="B78" s="21" t="s">
        <v>126</v>
      </c>
      <c r="C78" s="21" t="s">
        <v>142</v>
      </c>
      <c r="D78" s="21" t="s">
        <v>143</v>
      </c>
      <c r="E78" s="23">
        <v>43598</v>
      </c>
      <c r="F78" s="21" t="s">
        <v>200</v>
      </c>
      <c r="G78" s="21" t="s">
        <v>33</v>
      </c>
      <c r="H78" s="21" t="s">
        <v>51</v>
      </c>
      <c r="I78" s="20">
        <v>1</v>
      </c>
      <c r="J78" s="32">
        <v>1</v>
      </c>
      <c r="K78" s="32">
        <v>0</v>
      </c>
      <c r="L78" s="32">
        <v>1070</v>
      </c>
      <c r="M78" s="20"/>
      <c r="N78" s="20"/>
      <c r="O78" s="20"/>
      <c r="P78" s="20"/>
      <c r="Q78" s="20"/>
      <c r="R78" s="20"/>
      <c r="S78" s="32" t="s">
        <v>201</v>
      </c>
      <c r="T78" s="43" t="s">
        <v>130</v>
      </c>
      <c r="U78" s="35"/>
    </row>
    <row r="79" s="10" customFormat="1" customHeight="1" spans="1:21">
      <c r="A79" s="20">
        <v>73</v>
      </c>
      <c r="B79" s="21" t="s">
        <v>126</v>
      </c>
      <c r="C79" s="21" t="s">
        <v>179</v>
      </c>
      <c r="D79" s="21" t="s">
        <v>179</v>
      </c>
      <c r="E79" s="23">
        <v>43678</v>
      </c>
      <c r="F79" s="21" t="s">
        <v>202</v>
      </c>
      <c r="G79" s="21" t="s">
        <v>33</v>
      </c>
      <c r="H79" s="21" t="s">
        <v>51</v>
      </c>
      <c r="I79" s="20">
        <v>1</v>
      </c>
      <c r="J79" s="32">
        <v>1</v>
      </c>
      <c r="K79" s="32">
        <v>0</v>
      </c>
      <c r="L79" s="32">
        <v>1070</v>
      </c>
      <c r="M79" s="20">
        <v>1</v>
      </c>
      <c r="N79" s="20"/>
      <c r="O79" s="20">
        <v>800</v>
      </c>
      <c r="P79" s="20">
        <v>1</v>
      </c>
      <c r="Q79" s="20"/>
      <c r="R79" s="20">
        <v>321</v>
      </c>
      <c r="S79" s="32" t="s">
        <v>203</v>
      </c>
      <c r="T79" s="43" t="s">
        <v>130</v>
      </c>
      <c r="U79" s="35"/>
    </row>
    <row r="80" s="1" customFormat="1" customHeight="1" spans="1:21">
      <c r="A80" s="24" t="s">
        <v>204</v>
      </c>
      <c r="B80" s="25"/>
      <c r="C80" s="25"/>
      <c r="D80" s="25"/>
      <c r="E80" s="25"/>
      <c r="F80" s="25"/>
      <c r="G80" s="25"/>
      <c r="H80" s="26"/>
      <c r="I80" s="32">
        <f>SUM(I45:I79)</f>
        <v>82</v>
      </c>
      <c r="J80" s="32">
        <f>SUM(J45:J79)</f>
        <v>76</v>
      </c>
      <c r="K80" s="32" t="s">
        <v>38</v>
      </c>
      <c r="L80" s="32">
        <f>SUM(L45:L79)</f>
        <v>50655</v>
      </c>
      <c r="M80" s="32">
        <f t="shared" ref="L80:R80" si="19">SUM(M45:M79)</f>
        <v>30</v>
      </c>
      <c r="N80" s="32">
        <f t="shared" si="19"/>
        <v>4</v>
      </c>
      <c r="O80" s="32">
        <f t="shared" si="19"/>
        <v>26400</v>
      </c>
      <c r="P80" s="32">
        <f t="shared" si="19"/>
        <v>50</v>
      </c>
      <c r="Q80" s="32">
        <f t="shared" si="19"/>
        <v>13</v>
      </c>
      <c r="R80" s="32">
        <f t="shared" si="19"/>
        <v>20223</v>
      </c>
      <c r="S80" s="32"/>
      <c r="T80" s="32"/>
      <c r="U80" s="35"/>
    </row>
    <row r="81" s="3" customFormat="1" customHeight="1" spans="1:21">
      <c r="A81" s="20">
        <v>74</v>
      </c>
      <c r="B81" s="21" t="s">
        <v>205</v>
      </c>
      <c r="C81" s="21" t="s">
        <v>206</v>
      </c>
      <c r="D81" s="21" t="s">
        <v>207</v>
      </c>
      <c r="E81" s="20" t="s">
        <v>208</v>
      </c>
      <c r="F81" s="21" t="s">
        <v>209</v>
      </c>
      <c r="G81" s="21" t="s">
        <v>33</v>
      </c>
      <c r="H81" s="21" t="s">
        <v>28</v>
      </c>
      <c r="I81" s="20">
        <v>2</v>
      </c>
      <c r="J81" s="20">
        <v>2</v>
      </c>
      <c r="K81" s="20">
        <v>800</v>
      </c>
      <c r="L81" s="20">
        <f>(1070-K81)*J81</f>
        <v>540</v>
      </c>
      <c r="M81" s="20">
        <v>1</v>
      </c>
      <c r="N81" s="20"/>
      <c r="O81" s="20">
        <v>800</v>
      </c>
      <c r="P81" s="20">
        <v>1</v>
      </c>
      <c r="Q81" s="20">
        <v>1</v>
      </c>
      <c r="R81" s="20">
        <f>(P81+Q81)*321</f>
        <v>642</v>
      </c>
      <c r="S81" s="20" t="s">
        <v>72</v>
      </c>
      <c r="T81" s="48" t="s">
        <v>130</v>
      </c>
      <c r="U81" s="35"/>
    </row>
    <row r="82" s="11" customFormat="1" customHeight="1" spans="1:16375">
      <c r="A82" s="20">
        <v>75</v>
      </c>
      <c r="B82" s="27" t="s">
        <v>205</v>
      </c>
      <c r="C82" s="27" t="s">
        <v>206</v>
      </c>
      <c r="D82" s="28" t="s">
        <v>210</v>
      </c>
      <c r="E82" s="29">
        <v>42771</v>
      </c>
      <c r="F82" s="27" t="s">
        <v>211</v>
      </c>
      <c r="G82" s="27" t="s">
        <v>27</v>
      </c>
      <c r="H82" s="27" t="s">
        <v>28</v>
      </c>
      <c r="I82" s="32">
        <v>2</v>
      </c>
      <c r="J82" s="32">
        <v>2</v>
      </c>
      <c r="K82" s="32">
        <v>500</v>
      </c>
      <c r="L82" s="32">
        <f>(1070-K82)*J82</f>
        <v>1140</v>
      </c>
      <c r="M82" s="32">
        <v>1</v>
      </c>
      <c r="N82" s="32"/>
      <c r="O82" s="32">
        <v>800</v>
      </c>
      <c r="P82" s="32">
        <v>1</v>
      </c>
      <c r="Q82" s="32">
        <v>1</v>
      </c>
      <c r="R82" s="32">
        <f>(P82+Q82)*321</f>
        <v>642</v>
      </c>
      <c r="S82" s="42" t="s">
        <v>133</v>
      </c>
      <c r="T82" s="40" t="s">
        <v>130</v>
      </c>
      <c r="U82" s="3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</row>
    <row r="83" s="3" customFormat="1" customHeight="1" spans="1:21">
      <c r="A83" s="20">
        <v>76</v>
      </c>
      <c r="B83" s="21" t="s">
        <v>205</v>
      </c>
      <c r="C83" s="21" t="s">
        <v>212</v>
      </c>
      <c r="D83" s="21" t="s">
        <v>212</v>
      </c>
      <c r="E83" s="23">
        <v>42333</v>
      </c>
      <c r="F83" s="21" t="s">
        <v>213</v>
      </c>
      <c r="G83" s="21" t="s">
        <v>33</v>
      </c>
      <c r="H83" s="21" t="s">
        <v>214</v>
      </c>
      <c r="I83" s="20">
        <v>2</v>
      </c>
      <c r="J83" s="20">
        <v>2</v>
      </c>
      <c r="K83" s="32">
        <v>650</v>
      </c>
      <c r="L83" s="20">
        <f>(1070-K83)*J83</f>
        <v>840</v>
      </c>
      <c r="M83" s="20">
        <v>1</v>
      </c>
      <c r="N83" s="20"/>
      <c r="O83" s="20">
        <v>800</v>
      </c>
      <c r="P83" s="20">
        <v>1</v>
      </c>
      <c r="Q83" s="20">
        <v>1</v>
      </c>
      <c r="R83" s="20">
        <f>(P83+Q83)*321</f>
        <v>642</v>
      </c>
      <c r="S83" s="20" t="s">
        <v>215</v>
      </c>
      <c r="T83" s="49" t="s">
        <v>216</v>
      </c>
      <c r="U83" s="35"/>
    </row>
    <row r="84" s="3" customFormat="1" customHeight="1" spans="1:21">
      <c r="A84" s="20">
        <v>77</v>
      </c>
      <c r="B84" s="21" t="s">
        <v>205</v>
      </c>
      <c r="C84" s="21" t="s">
        <v>217</v>
      </c>
      <c r="D84" s="21" t="s">
        <v>218</v>
      </c>
      <c r="E84" s="23">
        <v>42368</v>
      </c>
      <c r="F84" s="21" t="s">
        <v>219</v>
      </c>
      <c r="G84" s="21" t="s">
        <v>33</v>
      </c>
      <c r="H84" s="21" t="s">
        <v>28</v>
      </c>
      <c r="I84" s="20">
        <v>1</v>
      </c>
      <c r="J84" s="20">
        <v>1</v>
      </c>
      <c r="K84" s="20">
        <v>200</v>
      </c>
      <c r="L84" s="20">
        <f>(1070-K84)*J84</f>
        <v>870</v>
      </c>
      <c r="M84" s="20" t="s">
        <v>58</v>
      </c>
      <c r="N84" s="20" t="s">
        <v>58</v>
      </c>
      <c r="O84" s="20" t="s">
        <v>58</v>
      </c>
      <c r="P84" s="20"/>
      <c r="Q84" s="20"/>
      <c r="R84" s="20">
        <f>(P84+Q84)*321</f>
        <v>0</v>
      </c>
      <c r="S84" s="20" t="s">
        <v>43</v>
      </c>
      <c r="T84" s="48" t="s">
        <v>130</v>
      </c>
      <c r="U84" s="35"/>
    </row>
    <row r="85" s="1" customFormat="1" customHeight="1" spans="1:21">
      <c r="A85" s="24" t="s">
        <v>220</v>
      </c>
      <c r="B85" s="25"/>
      <c r="C85" s="25"/>
      <c r="D85" s="25"/>
      <c r="E85" s="25"/>
      <c r="F85" s="25"/>
      <c r="G85" s="25"/>
      <c r="H85" s="26"/>
      <c r="I85" s="32">
        <f>SUM(I81:I84)</f>
        <v>7</v>
      </c>
      <c r="J85" s="32">
        <f>SUM(J81:J84)</f>
        <v>7</v>
      </c>
      <c r="K85" s="32" t="s">
        <v>38</v>
      </c>
      <c r="L85" s="32">
        <f t="shared" ref="L85:R85" si="20">SUM(L81:L84)</f>
        <v>3390</v>
      </c>
      <c r="M85" s="32">
        <f t="shared" si="20"/>
        <v>3</v>
      </c>
      <c r="N85" s="32">
        <f t="shared" si="20"/>
        <v>0</v>
      </c>
      <c r="O85" s="32">
        <f t="shared" si="20"/>
        <v>2400</v>
      </c>
      <c r="P85" s="32">
        <f t="shared" si="20"/>
        <v>3</v>
      </c>
      <c r="Q85" s="32">
        <f t="shared" si="20"/>
        <v>3</v>
      </c>
      <c r="R85" s="32">
        <f t="shared" si="20"/>
        <v>1926</v>
      </c>
      <c r="S85" s="32"/>
      <c r="T85" s="32"/>
      <c r="U85" s="35"/>
    </row>
    <row r="86" s="3" customFormat="1" customHeight="1" spans="1:21">
      <c r="A86" s="20">
        <v>78</v>
      </c>
      <c r="B86" s="21" t="s">
        <v>221</v>
      </c>
      <c r="C86" s="21" t="s">
        <v>222</v>
      </c>
      <c r="D86" s="21" t="s">
        <v>223</v>
      </c>
      <c r="E86" s="20" t="s">
        <v>224</v>
      </c>
      <c r="F86" s="21" t="s">
        <v>225</v>
      </c>
      <c r="G86" s="21" t="s">
        <v>33</v>
      </c>
      <c r="H86" s="21" t="s">
        <v>34</v>
      </c>
      <c r="I86" s="20">
        <v>2</v>
      </c>
      <c r="J86" s="32">
        <v>2</v>
      </c>
      <c r="K86" s="32">
        <v>369</v>
      </c>
      <c r="L86" s="32">
        <f>(1070-K86)*J86</f>
        <v>1402</v>
      </c>
      <c r="M86" s="20">
        <v>1</v>
      </c>
      <c r="N86" s="20"/>
      <c r="O86" s="20">
        <v>800</v>
      </c>
      <c r="P86" s="20">
        <v>1</v>
      </c>
      <c r="Q86" s="20"/>
      <c r="R86" s="20">
        <f>(P86+Q86)*321</f>
        <v>321</v>
      </c>
      <c r="S86" s="20" t="s">
        <v>192</v>
      </c>
      <c r="T86" s="50"/>
      <c r="U86" s="35"/>
    </row>
    <row r="87" s="3" customFormat="1" customHeight="1" spans="1:21">
      <c r="A87" s="20">
        <v>79</v>
      </c>
      <c r="B87" s="21" t="s">
        <v>221</v>
      </c>
      <c r="C87" s="21" t="s">
        <v>222</v>
      </c>
      <c r="D87" s="21" t="s">
        <v>226</v>
      </c>
      <c r="E87" s="23">
        <v>42350</v>
      </c>
      <c r="F87" s="21" t="s">
        <v>227</v>
      </c>
      <c r="G87" s="21" t="s">
        <v>27</v>
      </c>
      <c r="H87" s="21" t="s">
        <v>28</v>
      </c>
      <c r="I87" s="20">
        <v>1</v>
      </c>
      <c r="J87" s="32">
        <v>1</v>
      </c>
      <c r="K87" s="32">
        <v>377</v>
      </c>
      <c r="L87" s="32">
        <f>(1070-K87)*J87</f>
        <v>693</v>
      </c>
      <c r="M87" s="20">
        <v>1</v>
      </c>
      <c r="N87" s="20"/>
      <c r="O87" s="20">
        <v>800</v>
      </c>
      <c r="P87" s="20">
        <v>1</v>
      </c>
      <c r="Q87" s="20"/>
      <c r="R87" s="20">
        <f>(P87+Q87)*321</f>
        <v>321</v>
      </c>
      <c r="S87" s="20" t="s">
        <v>43</v>
      </c>
      <c r="T87" s="50"/>
      <c r="U87" s="35"/>
    </row>
    <row r="88" s="1" customFormat="1" customHeight="1" spans="1:21">
      <c r="A88" s="20">
        <v>80</v>
      </c>
      <c r="B88" s="21" t="s">
        <v>221</v>
      </c>
      <c r="C88" s="21" t="s">
        <v>228</v>
      </c>
      <c r="D88" s="21" t="s">
        <v>229</v>
      </c>
      <c r="E88" s="23">
        <v>42609</v>
      </c>
      <c r="F88" s="21" t="s">
        <v>230</v>
      </c>
      <c r="G88" s="21" t="s">
        <v>27</v>
      </c>
      <c r="H88" s="21" t="s">
        <v>28</v>
      </c>
      <c r="I88" s="20">
        <v>3</v>
      </c>
      <c r="J88" s="32">
        <v>3</v>
      </c>
      <c r="K88" s="32">
        <v>0</v>
      </c>
      <c r="L88" s="32">
        <f>(1070-K88)*J88</f>
        <v>3210</v>
      </c>
      <c r="M88" s="20">
        <v>1</v>
      </c>
      <c r="N88" s="20"/>
      <c r="O88" s="20">
        <v>800</v>
      </c>
      <c r="P88" s="20">
        <v>1</v>
      </c>
      <c r="Q88" s="20"/>
      <c r="R88" s="20">
        <f>(P88+Q88)*321</f>
        <v>321</v>
      </c>
      <c r="S88" s="20" t="s">
        <v>231</v>
      </c>
      <c r="T88" s="50"/>
      <c r="U88" s="35"/>
    </row>
    <row r="89" s="3" customFormat="1" customHeight="1" spans="1:21">
      <c r="A89" s="24" t="s">
        <v>232</v>
      </c>
      <c r="B89" s="25"/>
      <c r="C89" s="25"/>
      <c r="D89" s="25"/>
      <c r="E89" s="25"/>
      <c r="F89" s="25"/>
      <c r="G89" s="25"/>
      <c r="H89" s="26"/>
      <c r="I89" s="32">
        <f>SUM(I86:I88)</f>
        <v>6</v>
      </c>
      <c r="J89" s="32">
        <f t="shared" ref="J89:R89" si="21">SUM(J86:J88)</f>
        <v>6</v>
      </c>
      <c r="K89" s="32" t="s">
        <v>38</v>
      </c>
      <c r="L89" s="32">
        <f t="shared" si="21"/>
        <v>5305</v>
      </c>
      <c r="M89" s="32">
        <f t="shared" si="21"/>
        <v>3</v>
      </c>
      <c r="N89" s="32">
        <f t="shared" si="21"/>
        <v>0</v>
      </c>
      <c r="O89" s="32">
        <f t="shared" si="21"/>
        <v>2400</v>
      </c>
      <c r="P89" s="32">
        <f t="shared" si="21"/>
        <v>3</v>
      </c>
      <c r="Q89" s="32">
        <f t="shared" si="21"/>
        <v>0</v>
      </c>
      <c r="R89" s="32">
        <f t="shared" si="21"/>
        <v>963</v>
      </c>
      <c r="S89" s="32"/>
      <c r="T89" s="32"/>
      <c r="U89" s="35"/>
    </row>
    <row r="90" s="1" customFormat="1" customHeight="1" spans="1:21">
      <c r="A90" s="20">
        <v>81</v>
      </c>
      <c r="B90" s="21" t="s">
        <v>233</v>
      </c>
      <c r="C90" s="21" t="s">
        <v>234</v>
      </c>
      <c r="D90" s="22" t="s">
        <v>234</v>
      </c>
      <c r="E90" s="23">
        <v>42271</v>
      </c>
      <c r="F90" s="21" t="s">
        <v>235</v>
      </c>
      <c r="G90" s="21" t="s">
        <v>27</v>
      </c>
      <c r="H90" s="21" t="s">
        <v>28</v>
      </c>
      <c r="I90" s="20">
        <v>1</v>
      </c>
      <c r="J90" s="20">
        <v>1</v>
      </c>
      <c r="K90" s="20">
        <v>0</v>
      </c>
      <c r="L90" s="20">
        <f>(1070-K90)*J90</f>
        <v>1070</v>
      </c>
      <c r="M90" s="20">
        <v>1</v>
      </c>
      <c r="N90" s="20"/>
      <c r="O90" s="20">
        <v>800</v>
      </c>
      <c r="P90" s="20">
        <v>1</v>
      </c>
      <c r="Q90" s="20"/>
      <c r="R90" s="20">
        <f>(P90+Q90)*321</f>
        <v>321</v>
      </c>
      <c r="S90" s="20" t="s">
        <v>61</v>
      </c>
      <c r="T90" s="51" t="s">
        <v>130</v>
      </c>
      <c r="U90" s="35"/>
    </row>
    <row r="91" s="7" customFormat="1" customHeight="1" spans="1:21">
      <c r="A91" s="20">
        <v>82</v>
      </c>
      <c r="B91" s="21" t="s">
        <v>233</v>
      </c>
      <c r="C91" s="21" t="s">
        <v>236</v>
      </c>
      <c r="D91" s="22" t="s">
        <v>237</v>
      </c>
      <c r="E91" s="23">
        <v>42212</v>
      </c>
      <c r="F91" s="21" t="s">
        <v>238</v>
      </c>
      <c r="G91" s="21" t="s">
        <v>33</v>
      </c>
      <c r="H91" s="21" t="s">
        <v>34</v>
      </c>
      <c r="I91" s="20">
        <v>2</v>
      </c>
      <c r="J91" s="20">
        <v>2</v>
      </c>
      <c r="K91" s="20">
        <v>518</v>
      </c>
      <c r="L91" s="20">
        <f>(1070-K91)*J91</f>
        <v>1104</v>
      </c>
      <c r="M91" s="20">
        <v>1</v>
      </c>
      <c r="N91" s="20"/>
      <c r="O91" s="20">
        <v>800</v>
      </c>
      <c r="P91" s="20">
        <v>1</v>
      </c>
      <c r="Q91" s="20">
        <v>1</v>
      </c>
      <c r="R91" s="20">
        <f>(P91+Q91)*321</f>
        <v>642</v>
      </c>
      <c r="S91" s="32" t="s">
        <v>239</v>
      </c>
      <c r="T91" s="52" t="s">
        <v>240</v>
      </c>
      <c r="U91" s="35"/>
    </row>
    <row r="92" s="3" customFormat="1" customHeight="1" spans="1:21">
      <c r="A92" s="20">
        <v>83</v>
      </c>
      <c r="B92" s="21" t="s">
        <v>233</v>
      </c>
      <c r="C92" s="21" t="s">
        <v>241</v>
      </c>
      <c r="D92" s="22" t="s">
        <v>242</v>
      </c>
      <c r="E92" s="23">
        <v>42213</v>
      </c>
      <c r="F92" s="21" t="s">
        <v>243</v>
      </c>
      <c r="G92" s="21" t="s">
        <v>27</v>
      </c>
      <c r="H92" s="21" t="s">
        <v>28</v>
      </c>
      <c r="I92" s="20">
        <v>1</v>
      </c>
      <c r="J92" s="20">
        <v>1</v>
      </c>
      <c r="K92" s="20">
        <v>0</v>
      </c>
      <c r="L92" s="20">
        <f t="shared" ref="L92:L100" si="22">(1070-K92)*J92</f>
        <v>1070</v>
      </c>
      <c r="M92" s="20">
        <v>1</v>
      </c>
      <c r="N92" s="20"/>
      <c r="O92" s="20">
        <v>800</v>
      </c>
      <c r="P92" s="20">
        <v>1</v>
      </c>
      <c r="Q92" s="20">
        <v>1</v>
      </c>
      <c r="R92" s="20">
        <f t="shared" ref="R92:R100" si="23">(P92+Q92)*321</f>
        <v>642</v>
      </c>
      <c r="S92" s="20" t="s">
        <v>192</v>
      </c>
      <c r="T92" s="51" t="s">
        <v>130</v>
      </c>
      <c r="U92" s="35"/>
    </row>
    <row r="93" s="10" customFormat="1" customHeight="1" spans="1:21">
      <c r="A93" s="20">
        <v>84</v>
      </c>
      <c r="B93" s="21" t="s">
        <v>233</v>
      </c>
      <c r="C93" s="21" t="s">
        <v>244</v>
      </c>
      <c r="D93" s="22" t="s">
        <v>245</v>
      </c>
      <c r="E93" s="23">
        <v>43308</v>
      </c>
      <c r="F93" s="21" t="s">
        <v>246</v>
      </c>
      <c r="G93" s="21" t="s">
        <v>27</v>
      </c>
      <c r="H93" s="21" t="s">
        <v>34</v>
      </c>
      <c r="I93" s="20">
        <v>1</v>
      </c>
      <c r="J93" s="20">
        <v>1</v>
      </c>
      <c r="K93" s="20">
        <v>0</v>
      </c>
      <c r="L93" s="20">
        <f t="shared" ref="L93" si="24">(1070-K93)*J93</f>
        <v>1070</v>
      </c>
      <c r="M93" s="20"/>
      <c r="N93" s="20"/>
      <c r="O93" s="20"/>
      <c r="P93" s="20"/>
      <c r="Q93" s="20"/>
      <c r="R93" s="20"/>
      <c r="S93" s="32" t="s">
        <v>47</v>
      </c>
      <c r="T93" s="52" t="s">
        <v>130</v>
      </c>
      <c r="U93" s="35"/>
    </row>
    <row r="94" s="3" customFormat="1" customHeight="1" spans="1:21">
      <c r="A94" s="20">
        <v>85</v>
      </c>
      <c r="B94" s="21" t="s">
        <v>233</v>
      </c>
      <c r="C94" s="21" t="s">
        <v>244</v>
      </c>
      <c r="D94" s="22" t="s">
        <v>247</v>
      </c>
      <c r="E94" s="23">
        <v>42333</v>
      </c>
      <c r="F94" s="21" t="s">
        <v>248</v>
      </c>
      <c r="G94" s="21" t="s">
        <v>27</v>
      </c>
      <c r="H94" s="21" t="s">
        <v>28</v>
      </c>
      <c r="I94" s="20">
        <v>1</v>
      </c>
      <c r="J94" s="20">
        <v>1</v>
      </c>
      <c r="K94" s="20">
        <v>0</v>
      </c>
      <c r="L94" s="20">
        <f t="shared" si="22"/>
        <v>1070</v>
      </c>
      <c r="M94" s="20">
        <v>1</v>
      </c>
      <c r="N94" s="20"/>
      <c r="O94" s="20">
        <v>800</v>
      </c>
      <c r="P94" s="20"/>
      <c r="Q94" s="20"/>
      <c r="R94" s="20">
        <f t="shared" si="23"/>
        <v>0</v>
      </c>
      <c r="S94" s="20" t="s">
        <v>29</v>
      </c>
      <c r="T94" s="52" t="s">
        <v>130</v>
      </c>
      <c r="U94" s="35"/>
    </row>
    <row r="95" s="3" customFormat="1" customHeight="1" spans="1:21">
      <c r="A95" s="20">
        <v>86</v>
      </c>
      <c r="B95" s="21" t="s">
        <v>233</v>
      </c>
      <c r="C95" s="21" t="s">
        <v>244</v>
      </c>
      <c r="D95" s="22" t="s">
        <v>249</v>
      </c>
      <c r="E95" s="23">
        <v>42363</v>
      </c>
      <c r="F95" s="21" t="s">
        <v>250</v>
      </c>
      <c r="G95" s="21" t="s">
        <v>33</v>
      </c>
      <c r="H95" s="21" t="s">
        <v>28</v>
      </c>
      <c r="I95" s="20">
        <v>2</v>
      </c>
      <c r="J95" s="20">
        <v>2</v>
      </c>
      <c r="K95" s="20">
        <v>611</v>
      </c>
      <c r="L95" s="20">
        <f t="shared" si="22"/>
        <v>918</v>
      </c>
      <c r="M95" s="20">
        <v>1</v>
      </c>
      <c r="N95" s="20"/>
      <c r="O95" s="20">
        <v>800</v>
      </c>
      <c r="P95" s="20">
        <v>1</v>
      </c>
      <c r="Q95" s="20">
        <v>1</v>
      </c>
      <c r="R95" s="20">
        <f t="shared" si="23"/>
        <v>642</v>
      </c>
      <c r="S95" s="20" t="s">
        <v>43</v>
      </c>
      <c r="T95" s="52" t="s">
        <v>130</v>
      </c>
      <c r="U95" s="35"/>
    </row>
    <row r="96" s="3" customFormat="1" customHeight="1" spans="1:21">
      <c r="A96" s="20">
        <v>87</v>
      </c>
      <c r="B96" s="21" t="s">
        <v>233</v>
      </c>
      <c r="C96" s="21" t="s">
        <v>244</v>
      </c>
      <c r="D96" s="22" t="s">
        <v>249</v>
      </c>
      <c r="E96" s="23">
        <v>42333</v>
      </c>
      <c r="F96" s="21" t="s">
        <v>251</v>
      </c>
      <c r="G96" s="21" t="s">
        <v>27</v>
      </c>
      <c r="H96" s="21" t="s">
        <v>28</v>
      </c>
      <c r="I96" s="20">
        <v>3</v>
      </c>
      <c r="J96" s="20">
        <v>3</v>
      </c>
      <c r="K96" s="20">
        <v>725</v>
      </c>
      <c r="L96" s="20">
        <f t="shared" si="22"/>
        <v>1035</v>
      </c>
      <c r="M96" s="20">
        <v>1</v>
      </c>
      <c r="N96" s="20"/>
      <c r="O96" s="20">
        <v>800</v>
      </c>
      <c r="P96" s="20">
        <v>1</v>
      </c>
      <c r="Q96" s="20"/>
      <c r="R96" s="20">
        <f t="shared" si="23"/>
        <v>321</v>
      </c>
      <c r="S96" s="20" t="s">
        <v>29</v>
      </c>
      <c r="T96" s="52" t="s">
        <v>130</v>
      </c>
      <c r="U96" s="35"/>
    </row>
    <row r="97" s="6" customFormat="1" customHeight="1" spans="1:21">
      <c r="A97" s="20">
        <v>88</v>
      </c>
      <c r="B97" s="27" t="s">
        <v>233</v>
      </c>
      <c r="C97" s="27" t="s">
        <v>244</v>
      </c>
      <c r="D97" s="28" t="s">
        <v>247</v>
      </c>
      <c r="E97" s="29">
        <v>42293</v>
      </c>
      <c r="F97" s="27" t="s">
        <v>252</v>
      </c>
      <c r="G97" s="27" t="s">
        <v>33</v>
      </c>
      <c r="H97" s="27" t="s">
        <v>28</v>
      </c>
      <c r="I97" s="32">
        <v>1</v>
      </c>
      <c r="J97" s="32">
        <v>1</v>
      </c>
      <c r="K97" s="32">
        <v>0</v>
      </c>
      <c r="L97" s="32">
        <f t="shared" si="22"/>
        <v>1070</v>
      </c>
      <c r="M97" s="32">
        <v>1</v>
      </c>
      <c r="N97" s="32"/>
      <c r="O97" s="32">
        <v>800</v>
      </c>
      <c r="P97" s="32">
        <v>1</v>
      </c>
      <c r="Q97" s="32"/>
      <c r="R97" s="32">
        <f t="shared" si="23"/>
        <v>321</v>
      </c>
      <c r="S97" s="32" t="s">
        <v>102</v>
      </c>
      <c r="T97" s="52" t="s">
        <v>130</v>
      </c>
      <c r="U97" s="41"/>
    </row>
    <row r="98" s="3" customFormat="1" customHeight="1" spans="1:21">
      <c r="A98" s="20">
        <v>89</v>
      </c>
      <c r="B98" s="21" t="s">
        <v>233</v>
      </c>
      <c r="C98" s="21" t="s">
        <v>244</v>
      </c>
      <c r="D98" s="22" t="s">
        <v>247</v>
      </c>
      <c r="E98" s="20" t="s">
        <v>253</v>
      </c>
      <c r="F98" s="21" t="s">
        <v>254</v>
      </c>
      <c r="G98" s="21" t="s">
        <v>27</v>
      </c>
      <c r="H98" s="21" t="s">
        <v>28</v>
      </c>
      <c r="I98" s="20">
        <v>1</v>
      </c>
      <c r="J98" s="20">
        <v>1</v>
      </c>
      <c r="K98" s="20">
        <v>0</v>
      </c>
      <c r="L98" s="20">
        <f t="shared" si="22"/>
        <v>1070</v>
      </c>
      <c r="M98" s="20">
        <v>1</v>
      </c>
      <c r="N98" s="20"/>
      <c r="O98" s="20">
        <v>800</v>
      </c>
      <c r="P98" s="20"/>
      <c r="Q98" s="20"/>
      <c r="R98" s="20">
        <f t="shared" si="23"/>
        <v>0</v>
      </c>
      <c r="S98" s="20" t="s">
        <v>72</v>
      </c>
      <c r="T98" s="52" t="s">
        <v>130</v>
      </c>
      <c r="U98" s="35"/>
    </row>
    <row r="99" s="3" customFormat="1" customHeight="1" spans="1:21">
      <c r="A99" s="20">
        <v>90</v>
      </c>
      <c r="B99" s="21" t="s">
        <v>233</v>
      </c>
      <c r="C99" s="21" t="s">
        <v>244</v>
      </c>
      <c r="D99" s="22" t="s">
        <v>249</v>
      </c>
      <c r="E99" s="23">
        <v>42745</v>
      </c>
      <c r="F99" s="21" t="s">
        <v>255</v>
      </c>
      <c r="G99" s="21" t="s">
        <v>27</v>
      </c>
      <c r="H99" s="21" t="s">
        <v>28</v>
      </c>
      <c r="I99" s="20">
        <v>2</v>
      </c>
      <c r="J99" s="20">
        <v>2</v>
      </c>
      <c r="K99" s="20">
        <v>0</v>
      </c>
      <c r="L99" s="20">
        <f t="shared" si="22"/>
        <v>2140</v>
      </c>
      <c r="M99" s="20">
        <v>1</v>
      </c>
      <c r="N99" s="20"/>
      <c r="O99" s="20">
        <v>800</v>
      </c>
      <c r="P99" s="20">
        <v>1</v>
      </c>
      <c r="Q99" s="20">
        <v>1</v>
      </c>
      <c r="R99" s="20">
        <f t="shared" si="23"/>
        <v>642</v>
      </c>
      <c r="S99" s="20" t="s">
        <v>72</v>
      </c>
      <c r="T99" s="52" t="s">
        <v>130</v>
      </c>
      <c r="U99" s="35"/>
    </row>
    <row r="100" s="12" customFormat="1" customHeight="1" spans="1:21">
      <c r="A100" s="21" t="s">
        <v>89</v>
      </c>
      <c r="B100" s="21" t="s">
        <v>233</v>
      </c>
      <c r="C100" s="21" t="s">
        <v>244</v>
      </c>
      <c r="D100" s="22" t="s">
        <v>247</v>
      </c>
      <c r="E100" s="23">
        <v>42122</v>
      </c>
      <c r="F100" s="21" t="s">
        <v>256</v>
      </c>
      <c r="G100" s="21" t="s">
        <v>27</v>
      </c>
      <c r="H100" s="21" t="s">
        <v>28</v>
      </c>
      <c r="I100" s="20">
        <v>1</v>
      </c>
      <c r="J100" s="20">
        <v>1</v>
      </c>
      <c r="K100" s="20">
        <v>0</v>
      </c>
      <c r="L100" s="20">
        <f t="shared" si="22"/>
        <v>1070</v>
      </c>
      <c r="M100" s="20">
        <v>1</v>
      </c>
      <c r="N100" s="20"/>
      <c r="O100" s="20">
        <v>800</v>
      </c>
      <c r="P100" s="20">
        <v>1</v>
      </c>
      <c r="Q100" s="20"/>
      <c r="R100" s="20">
        <f t="shared" si="23"/>
        <v>321</v>
      </c>
      <c r="S100" s="20" t="s">
        <v>168</v>
      </c>
      <c r="T100" s="52" t="s">
        <v>130</v>
      </c>
      <c r="U100" s="35"/>
    </row>
    <row r="101" s="1" customFormat="1" customHeight="1" spans="1:21">
      <c r="A101" s="20">
        <v>91</v>
      </c>
      <c r="B101" s="21" t="s">
        <v>233</v>
      </c>
      <c r="C101" s="21" t="s">
        <v>257</v>
      </c>
      <c r="D101" s="22" t="s">
        <v>258</v>
      </c>
      <c r="E101" s="23">
        <v>43521</v>
      </c>
      <c r="F101" s="21" t="s">
        <v>259</v>
      </c>
      <c r="G101" s="21" t="s">
        <v>33</v>
      </c>
      <c r="H101" s="21" t="s">
        <v>51</v>
      </c>
      <c r="I101" s="20">
        <v>3</v>
      </c>
      <c r="J101" s="20">
        <v>3</v>
      </c>
      <c r="K101" s="20">
        <v>430</v>
      </c>
      <c r="L101" s="20">
        <v>1920</v>
      </c>
      <c r="M101" s="20">
        <v>1</v>
      </c>
      <c r="N101" s="20"/>
      <c r="O101" s="20">
        <v>800</v>
      </c>
      <c r="P101" s="20">
        <v>2</v>
      </c>
      <c r="Q101" s="20">
        <v>1</v>
      </c>
      <c r="R101" s="20">
        <v>963</v>
      </c>
      <c r="S101" s="20" t="s">
        <v>260</v>
      </c>
      <c r="T101" s="52"/>
      <c r="U101" s="35"/>
    </row>
    <row r="102" s="1" customFormat="1" customHeight="1" spans="1:21">
      <c r="A102" s="24" t="s">
        <v>261</v>
      </c>
      <c r="B102" s="25"/>
      <c r="C102" s="25"/>
      <c r="D102" s="25"/>
      <c r="E102" s="25"/>
      <c r="F102" s="25"/>
      <c r="G102" s="25"/>
      <c r="H102" s="26"/>
      <c r="I102" s="32">
        <f>SUM(I90:I99,I101)</f>
        <v>18</v>
      </c>
      <c r="J102" s="32">
        <f>SUM(J90:J99,J101)</f>
        <v>18</v>
      </c>
      <c r="K102" s="32" t="s">
        <v>38</v>
      </c>
      <c r="L102" s="32">
        <f>SUM(L90:L99,L101)</f>
        <v>13537</v>
      </c>
      <c r="M102" s="32">
        <f>SUM(M90:M99,M101)</f>
        <v>10</v>
      </c>
      <c r="N102" s="32">
        <f>SUM(N90:N101)</f>
        <v>0</v>
      </c>
      <c r="O102" s="32">
        <f>SUM(O90:O99,O101)</f>
        <v>8000</v>
      </c>
      <c r="P102" s="32">
        <f>SUM(P90:P99,P101)</f>
        <v>9</v>
      </c>
      <c r="Q102" s="32">
        <f>SUM(Q90:Q99,Q101)</f>
        <v>5</v>
      </c>
      <c r="R102" s="32">
        <f>SUM(R90:R99,R101)</f>
        <v>4494</v>
      </c>
      <c r="S102" s="32"/>
      <c r="T102" s="32"/>
      <c r="U102" s="35"/>
    </row>
    <row r="103" s="1" customFormat="1" spans="1:21">
      <c r="A103" s="45" t="s">
        <v>262</v>
      </c>
      <c r="B103" s="46"/>
      <c r="C103" s="46"/>
      <c r="D103" s="46"/>
      <c r="E103" s="46"/>
      <c r="F103" s="46"/>
      <c r="G103" s="46"/>
      <c r="H103" s="47"/>
      <c r="I103" s="20">
        <f>I6+I44+I80+I85+I89+I102</f>
        <v>200</v>
      </c>
      <c r="J103" s="20">
        <f>J6+J44+J80+J85+J89+J102</f>
        <v>188</v>
      </c>
      <c r="K103" s="20" t="s">
        <v>38</v>
      </c>
      <c r="L103" s="20">
        <f t="shared" ref="L103:R103" si="25">L6+L44+L80+L85+L89+L102</f>
        <v>135037</v>
      </c>
      <c r="M103" s="20">
        <f t="shared" si="25"/>
        <v>78</v>
      </c>
      <c r="N103" s="20">
        <f t="shared" si="25"/>
        <v>7</v>
      </c>
      <c r="O103" s="20">
        <f t="shared" si="25"/>
        <v>66600</v>
      </c>
      <c r="P103" s="20">
        <f t="shared" si="25"/>
        <v>108</v>
      </c>
      <c r="Q103" s="20">
        <f t="shared" si="25"/>
        <v>36</v>
      </c>
      <c r="R103" s="20">
        <f t="shared" si="25"/>
        <v>46224</v>
      </c>
      <c r="S103" s="20" t="s">
        <v>38</v>
      </c>
      <c r="T103" s="20"/>
      <c r="U103" s="35"/>
    </row>
  </sheetData>
  <mergeCells count="9">
    <mergeCell ref="A1:T1"/>
    <mergeCell ref="J2:T2"/>
    <mergeCell ref="A6:H6"/>
    <mergeCell ref="A44:H44"/>
    <mergeCell ref="A80:H80"/>
    <mergeCell ref="A85:H85"/>
    <mergeCell ref="A89:H89"/>
    <mergeCell ref="A102:H102"/>
    <mergeCell ref="A103:H103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  <rowBreaks count="1" manualBreakCount="1">
    <brk id="4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龙华杰 </cp:lastModifiedBy>
  <dcterms:created xsi:type="dcterms:W3CDTF">2006-09-13T11:21:00Z</dcterms:created>
  <cp:lastPrinted>2017-11-09T02:36:00Z</cp:lastPrinted>
  <dcterms:modified xsi:type="dcterms:W3CDTF">2019-09-23T03:58:10Z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