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<sst xmlns="http://schemas.openxmlformats.org/spreadsheetml/2006/main" count="57">
  <si>
    <t>龙华区2019年9月份居民享受困难群众综合救助待遇名册（低保边缘）</t>
  </si>
  <si>
    <t>制表单位：深圳市龙华区民政局</t>
  </si>
  <si>
    <t>统计日期： 2019年9月9日</t>
  </si>
  <si>
    <t>序号</t>
  </si>
  <si>
    <t>街道</t>
  </si>
  <si>
    <t>社区</t>
  </si>
  <si>
    <t>居委会</t>
  </si>
  <si>
    <t>户主姓名</t>
  </si>
  <si>
    <t>性别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</si>
  <si>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</si>
  <si>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</si>
  <si>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</si>
  <si>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</si>
  <si>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</si>
  <si>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</si>
  <si>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</si>
  <si>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</si>
  <si>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</si>
  <si>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</si>
  <si>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</si>
  <si>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就业需求</t>
  </si>
  <si>
    <t>观湖</t>
  </si>
  <si>
    <t>观城</t>
  </si>
  <si>
    <t>岗头</t>
  </si>
  <si>
    <t>高烈芳</t>
  </si>
  <si>
    <t>女</t>
  </si>
  <si>
    <t>迁移</t>
  </si>
  <si>
    <t>2017-07至2020-01</t>
  </si>
  <si>
    <t>观湖小计</t>
  </si>
  <si>
    <t>-</t>
  </si>
  <si>
    <t>民治</t>
  </si>
  <si>
    <t>北站</t>
  </si>
  <si>
    <t>张兰兰</t>
  </si>
  <si>
    <t>续期</t>
  </si>
  <si>
    <t>2017-08至2020-07</t>
  </si>
  <si>
    <t>无</t>
  </si>
  <si>
    <t>翟云清</t>
  </si>
  <si>
    <t>男</t>
  </si>
  <si>
    <t>2016-05至2020-04</t>
  </si>
  <si>
    <t>已就业</t>
  </si>
  <si>
    <t>大岭</t>
  </si>
  <si>
    <t>郭玲玲</t>
  </si>
  <si>
    <t>变更</t>
  </si>
  <si>
    <t>2018-01至2020-05</t>
  </si>
  <si>
    <t>邵红军</t>
  </si>
  <si>
    <t>2018-09至2020-08</t>
  </si>
  <si>
    <t>民治小计</t>
  </si>
  <si>
    <t>大浪</t>
  </si>
  <si>
    <t>高峰</t>
  </si>
  <si>
    <t>元芬</t>
  </si>
  <si>
    <t>陈建军</t>
  </si>
  <si>
    <t>新增</t>
  </si>
  <si>
    <t>2019-01至2019-12</t>
  </si>
  <si>
    <t>无就业需求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</si>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</sst>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0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2" fillId="0" borderId="0" xfId="70" applyFont="1" applyAlignment="1">
      <alignment horizontal="center" vertical="center"/>
    </xf>
    <xf numFmtId="0" fontId="4" fillId="0" borderId="0" xfId="70" applyFont="1" applyFill="1" applyAlignment="1">
      <alignment horizontal="center" vertical="center"/>
    </xf>
    <xf numFmtId="0" fontId="5" fillId="0" borderId="1" xfId="70" applyFont="1" applyFill="1" applyBorder="1" applyAlignment="1">
      <alignment horizontal="left" vertical="center"/>
    </xf>
    <xf numFmtId="0" fontId="5" fillId="0" borderId="2" xfId="70" applyFont="1" applyFill="1" applyBorder="1" applyAlignment="1">
      <alignment horizontal="center" vertical="center"/>
    </xf>
    <xf numFmtId="176" fontId="5" fillId="0" borderId="2" xfId="70" applyNumberFormat="1" applyFont="1" applyFill="1" applyBorder="1" applyAlignment="1">
      <alignment horizontal="center" vertical="center" wrapText="1"/>
    </xf>
    <xf numFmtId="176" fontId="5" fillId="0" borderId="3" xfId="70" applyNumberFormat="1" applyFont="1" applyFill="1" applyBorder="1" applyAlignment="1">
      <alignment horizontal="center" vertical="center" wrapText="1"/>
    </xf>
    <xf numFmtId="0" fontId="5" fillId="0" borderId="2" xfId="70" applyNumberFormat="1" applyFont="1" applyFill="1" applyBorder="1" applyAlignment="1">
      <alignment horizontal="center" vertical="center" wrapText="1"/>
    </xf>
    <xf numFmtId="0" fontId="5" fillId="0" borderId="2" xfId="7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70" applyNumberFormat="1" applyFont="1" applyFill="1" applyBorder="1" applyAlignment="1" applyProtection="1">
      <alignment horizontal="center" vertical="center"/>
      <protection locked="0"/>
    </xf>
    <xf numFmtId="0" fontId="5" fillId="0" borderId="2" xfId="70" applyNumberFormat="1" applyFont="1" applyFill="1" applyBorder="1" applyAlignment="1" applyProtection="1">
      <alignment horizontal="right" vertical="center"/>
      <protection locked="0"/>
    </xf>
    <xf numFmtId="0" fontId="5" fillId="0" borderId="3" xfId="70" applyNumberFormat="1" applyFont="1" applyFill="1" applyBorder="1" applyAlignment="1" applyProtection="1">
      <alignment horizontal="center" vertical="center"/>
      <protection locked="0"/>
    </xf>
    <xf numFmtId="0" fontId="5" fillId="0" borderId="5" xfId="70" applyNumberFormat="1" applyFont="1" applyFill="1" applyBorder="1" applyAlignment="1" applyProtection="1">
      <alignment horizontal="center" vertical="center"/>
      <protection locked="0"/>
    </xf>
    <xf numFmtId="0" fontId="5" fillId="0" borderId="6" xfId="70" applyNumberFormat="1" applyFont="1" applyFill="1" applyBorder="1" applyAlignment="1" applyProtection="1">
      <alignment horizontal="center" vertical="center"/>
      <protection locked="0"/>
    </xf>
    <xf numFmtId="0" fontId="5" fillId="0" borderId="2" xfId="70" applyNumberFormat="1" applyFont="1" applyFill="1" applyBorder="1" applyAlignment="1" applyProtection="1">
      <alignment horizontal="right" vertical="center"/>
      <protection locked="0"/>
    </xf>
    <xf numFmtId="0" fontId="5" fillId="0" borderId="2" xfId="70" applyFont="1" applyFill="1" applyBorder="1" applyAlignment="1">
      <alignment horizontal="center" vertical="center" wrapText="1"/>
    </xf>
    <xf numFmtId="0" fontId="5" fillId="0" borderId="3" xfId="70" applyNumberFormat="1" applyFont="1" applyFill="1" applyBorder="1" applyAlignment="1" applyProtection="1">
      <alignment horizontal="center" vertical="center"/>
      <protection locked="0"/>
    </xf>
    <xf numFmtId="0" fontId="5" fillId="0" borderId="5" xfId="70" applyNumberFormat="1" applyFont="1" applyFill="1" applyBorder="1" applyAlignment="1" applyProtection="1">
      <alignment horizontal="center" vertical="center"/>
      <protection locked="0"/>
    </xf>
    <xf numFmtId="0" fontId="5" fillId="0" borderId="6" xfId="70" applyNumberFormat="1" applyFont="1" applyFill="1" applyBorder="1" applyAlignment="1" applyProtection="1">
      <alignment horizontal="center" vertical="center"/>
      <protection locked="0"/>
    </xf>
    <xf numFmtId="0" fontId="5" fillId="0" borderId="1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right" vertical="center" wrapText="1"/>
    </xf>
    <xf numFmtId="0" fontId="5" fillId="0" borderId="0" xfId="70" applyFont="1" applyFill="1">
      <alignment vertical="center"/>
    </xf>
    <xf numFmtId="0" fontId="7" fillId="0" borderId="0" xfId="70" applyFont="1">
      <alignment vertical="center"/>
    </xf>
    <xf numFmtId="0" fontId="5" fillId="0" borderId="0" xfId="70" applyFont="1">
      <alignment vertical="center"/>
    </xf>
    <xf numFmtId="0" fontId="7" fillId="0" borderId="0" xfId="70" applyFont="1" applyFill="1">
      <alignment vertical="center"/>
    </xf>
    <xf numFmtId="0" fontId="5" fillId="0" borderId="2" xfId="70" applyNumberFormat="1" applyFont="1" applyFill="1" applyBorder="1" applyAlignment="1" applyProtection="1">
      <alignment vertical="center"/>
      <protection locked="0"/>
    </xf>
    <xf numFmtId="0" fontId="5" fillId="0" borderId="2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23"/>
  <sheetViews>
    <sheetView tabSelected="1" workbookViewId="0">
      <selection activeCell="A1" sqref="A1:R1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5" customWidth="1"/>
    <col min="7" max="7" width="7.375" style="3" customWidth="1"/>
    <col min="8" max="13" width="7.5" style="3" customWidth="1"/>
    <col min="14" max="14" width="6.5" style="3" customWidth="1"/>
    <col min="15" max="15" width="6" style="3" customWidth="1"/>
    <col min="16" max="16" width="6.375" style="3" customWidth="1"/>
    <col min="17" max="17" width="15.25" style="3" customWidth="1"/>
    <col min="18" max="18" width="11.5" style="1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"/>
    </row>
    <row r="2" s="1" customFormat="1" ht="24.75" customHeight="1" spans="1:19">
      <c r="A2" s="7" t="s">
        <v>1</v>
      </c>
      <c r="B2" s="7"/>
      <c r="C2" s="7"/>
      <c r="D2" s="7"/>
      <c r="E2" s="7"/>
      <c r="F2" s="7"/>
      <c r="G2" s="7"/>
      <c r="H2" s="7"/>
      <c r="I2" s="24" t="s">
        <v>2</v>
      </c>
      <c r="J2" s="24"/>
      <c r="K2" s="24"/>
      <c r="L2" s="24"/>
      <c r="M2" s="24"/>
      <c r="N2" s="24"/>
      <c r="O2" s="24"/>
      <c r="P2" s="24"/>
      <c r="Q2" s="24"/>
      <c r="R2" s="24"/>
      <c r="S2" s="28"/>
    </row>
    <row r="3" s="2" customFormat="1" ht="33" customHeight="1" spans="1:19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29"/>
    </row>
    <row r="4" s="3" customFormat="1" customHeight="1" spans="1:19">
      <c r="A4" s="11">
        <v>1</v>
      </c>
      <c r="B4" s="12" t="s">
        <v>21</v>
      </c>
      <c r="C4" s="12" t="s">
        <v>22</v>
      </c>
      <c r="D4" s="13" t="s">
        <v>23</v>
      </c>
      <c r="E4" s="12" t="s">
        <v>24</v>
      </c>
      <c r="F4" s="14" t="s">
        <v>25</v>
      </c>
      <c r="G4" s="14" t="s">
        <v>26</v>
      </c>
      <c r="H4" s="15">
        <v>2</v>
      </c>
      <c r="I4" s="25">
        <v>2</v>
      </c>
      <c r="J4" s="15">
        <v>1100</v>
      </c>
      <c r="K4" s="15">
        <v>1</v>
      </c>
      <c r="L4" s="15"/>
      <c r="M4" s="15">
        <v>800</v>
      </c>
      <c r="N4" s="15">
        <v>1</v>
      </c>
      <c r="O4" s="15">
        <v>1</v>
      </c>
      <c r="P4" s="15">
        <v>428</v>
      </c>
      <c r="Q4" s="14" t="s">
        <v>27</v>
      </c>
      <c r="R4" s="14"/>
      <c r="S4" s="27"/>
    </row>
    <row r="5" s="3" customFormat="1" spans="1:19">
      <c r="A5" s="16" t="s">
        <v>28</v>
      </c>
      <c r="B5" s="17"/>
      <c r="C5" s="17"/>
      <c r="D5" s="17"/>
      <c r="E5" s="17"/>
      <c r="F5" s="17"/>
      <c r="G5" s="18"/>
      <c r="H5" s="19">
        <f t="shared" ref="H5:P5" si="0">SUM(H4:H4)</f>
        <v>2</v>
      </c>
      <c r="I5" s="19">
        <f t="shared" si="0"/>
        <v>2</v>
      </c>
      <c r="J5" s="19" t="s">
        <v>29</v>
      </c>
      <c r="K5" s="19">
        <f t="shared" si="0"/>
        <v>1</v>
      </c>
      <c r="L5" s="19">
        <f t="shared" si="0"/>
        <v>0</v>
      </c>
      <c r="M5" s="19">
        <f t="shared" si="0"/>
        <v>800</v>
      </c>
      <c r="N5" s="19">
        <f t="shared" si="0"/>
        <v>1</v>
      </c>
      <c r="O5" s="19">
        <f t="shared" si="0"/>
        <v>1</v>
      </c>
      <c r="P5" s="19">
        <f t="shared" si="0"/>
        <v>428</v>
      </c>
      <c r="Q5" s="30"/>
      <c r="R5" s="30"/>
      <c r="S5" s="27"/>
    </row>
    <row r="6" s="4" customFormat="1" customHeight="1" spans="1:19">
      <c r="A6" s="11">
        <v>2</v>
      </c>
      <c r="B6" s="12" t="s">
        <v>30</v>
      </c>
      <c r="C6" s="20" t="s">
        <v>31</v>
      </c>
      <c r="D6" s="13" t="s">
        <v>31</v>
      </c>
      <c r="E6" s="12" t="s">
        <v>32</v>
      </c>
      <c r="F6" s="14" t="s">
        <v>25</v>
      </c>
      <c r="G6" s="14" t="s">
        <v>33</v>
      </c>
      <c r="H6" s="15">
        <v>3</v>
      </c>
      <c r="I6" s="25">
        <v>2</v>
      </c>
      <c r="J6" s="15">
        <v>1533</v>
      </c>
      <c r="K6" s="15">
        <v>1</v>
      </c>
      <c r="L6" s="15"/>
      <c r="M6" s="15">
        <v>800</v>
      </c>
      <c r="N6" s="15">
        <v>2</v>
      </c>
      <c r="O6" s="15"/>
      <c r="P6" s="26">
        <v>428</v>
      </c>
      <c r="Q6" s="14" t="s">
        <v>34</v>
      </c>
      <c r="R6" s="14" t="s">
        <v>35</v>
      </c>
      <c r="S6" s="27"/>
    </row>
    <row r="7" customHeight="1" spans="1:19">
      <c r="A7" s="11">
        <v>3</v>
      </c>
      <c r="B7" s="12" t="s">
        <v>30</v>
      </c>
      <c r="C7" s="12" t="s">
        <v>31</v>
      </c>
      <c r="D7" s="13" t="s">
        <v>31</v>
      </c>
      <c r="E7" s="12" t="s">
        <v>36</v>
      </c>
      <c r="F7" s="14" t="s">
        <v>37</v>
      </c>
      <c r="G7" s="14" t="s">
        <v>33</v>
      </c>
      <c r="H7" s="15">
        <v>4</v>
      </c>
      <c r="I7" s="25">
        <v>4</v>
      </c>
      <c r="J7" s="15">
        <v>1212.5</v>
      </c>
      <c r="K7" s="15">
        <v>1</v>
      </c>
      <c r="L7" s="15"/>
      <c r="M7" s="15">
        <f>800*K7+600*L7</f>
        <v>800</v>
      </c>
      <c r="N7" s="15">
        <v>3</v>
      </c>
      <c r="O7" s="15"/>
      <c r="P7" s="15">
        <v>642</v>
      </c>
      <c r="Q7" s="14" t="s">
        <v>38</v>
      </c>
      <c r="R7" s="14" t="s">
        <v>39</v>
      </c>
      <c r="S7" s="27"/>
    </row>
    <row r="8" s="4" customFormat="1" customHeight="1" spans="1:19">
      <c r="A8" s="11">
        <v>4</v>
      </c>
      <c r="B8" s="12" t="s">
        <v>30</v>
      </c>
      <c r="C8" s="12" t="s">
        <v>40</v>
      </c>
      <c r="D8" s="13" t="s">
        <v>40</v>
      </c>
      <c r="E8" s="12" t="s">
        <v>41</v>
      </c>
      <c r="F8" s="14" t="s">
        <v>25</v>
      </c>
      <c r="G8" s="14" t="s">
        <v>42</v>
      </c>
      <c r="H8" s="15">
        <v>3</v>
      </c>
      <c r="I8" s="25">
        <v>3</v>
      </c>
      <c r="J8" s="15">
        <v>480.7</v>
      </c>
      <c r="K8" s="15">
        <v>1</v>
      </c>
      <c r="L8" s="15"/>
      <c r="M8" s="15">
        <f t="shared" ref="M8:M9" si="1">800*K8+600*L8</f>
        <v>800</v>
      </c>
      <c r="N8" s="15">
        <v>2</v>
      </c>
      <c r="O8" s="15">
        <v>1</v>
      </c>
      <c r="P8" s="15">
        <v>642</v>
      </c>
      <c r="Q8" s="14" t="s">
        <v>43</v>
      </c>
      <c r="R8" s="14" t="s">
        <v>35</v>
      </c>
      <c r="S8" s="27"/>
    </row>
    <row r="9" s="4" customFormat="1" customHeight="1" spans="1:18">
      <c r="A9" s="11">
        <v>5</v>
      </c>
      <c r="B9" s="12" t="s">
        <v>30</v>
      </c>
      <c r="C9" s="13" t="s">
        <v>31</v>
      </c>
      <c r="D9" s="13" t="s">
        <v>31</v>
      </c>
      <c r="E9" s="12" t="s">
        <v>44</v>
      </c>
      <c r="F9" s="14" t="s">
        <v>37</v>
      </c>
      <c r="G9" s="14" t="s">
        <v>33</v>
      </c>
      <c r="H9" s="15">
        <v>3</v>
      </c>
      <c r="I9" s="25">
        <v>3</v>
      </c>
      <c r="J9" s="19">
        <v>1310</v>
      </c>
      <c r="K9" s="15">
        <v>1</v>
      </c>
      <c r="L9" s="15"/>
      <c r="M9" s="15">
        <f t="shared" si="1"/>
        <v>800</v>
      </c>
      <c r="N9" s="15">
        <v>2</v>
      </c>
      <c r="O9" s="15"/>
      <c r="P9" s="26">
        <v>428</v>
      </c>
      <c r="Q9" s="14" t="s">
        <v>45</v>
      </c>
      <c r="R9" s="14" t="s">
        <v>35</v>
      </c>
    </row>
    <row r="10" spans="1:19">
      <c r="A10" s="16" t="s">
        <v>46</v>
      </c>
      <c r="B10" s="17"/>
      <c r="C10" s="17"/>
      <c r="D10" s="17"/>
      <c r="E10" s="17"/>
      <c r="F10" s="17"/>
      <c r="G10" s="18"/>
      <c r="H10" s="19">
        <f>SUM(H6,H7:H9)</f>
        <v>13</v>
      </c>
      <c r="I10" s="19">
        <f>SUM(I6,I7:I9)</f>
        <v>12</v>
      </c>
      <c r="J10" s="19" t="s">
        <v>29</v>
      </c>
      <c r="K10" s="19">
        <f>SUM(K6,K7:K9)</f>
        <v>4</v>
      </c>
      <c r="L10" s="19">
        <f>SUM(L6:L9)</f>
        <v>0</v>
      </c>
      <c r="M10" s="19">
        <f>SUM(M6,M7:M9)</f>
        <v>3200</v>
      </c>
      <c r="N10" s="19">
        <f>SUM(N6,N7:N9)</f>
        <v>9</v>
      </c>
      <c r="O10" s="19">
        <f>SUM(O6,O7:O9)</f>
        <v>1</v>
      </c>
      <c r="P10" s="19">
        <f>SUM(P6,P7:P9)</f>
        <v>2140</v>
      </c>
      <c r="Q10" s="30"/>
      <c r="R10" s="30"/>
      <c r="S10" s="27"/>
    </row>
    <row r="11" s="5" customFormat="1" customHeight="1" spans="1:16380">
      <c r="A11" s="11">
        <v>6</v>
      </c>
      <c r="B11" s="12" t="s">
        <v>47</v>
      </c>
      <c r="C11" s="12" t="s">
        <v>48</v>
      </c>
      <c r="D11" s="13" t="s">
        <v>49</v>
      </c>
      <c r="E11" s="12" t="s">
        <v>50</v>
      </c>
      <c r="F11" s="14" t="s">
        <v>37</v>
      </c>
      <c r="G11" s="14" t="s">
        <v>51</v>
      </c>
      <c r="H11" s="15">
        <v>4</v>
      </c>
      <c r="I11" s="25">
        <v>4</v>
      </c>
      <c r="J11" s="15">
        <v>1300</v>
      </c>
      <c r="K11" s="15">
        <v>1</v>
      </c>
      <c r="L11" s="15"/>
      <c r="M11" s="15">
        <f>800*K11+600*L11</f>
        <v>800</v>
      </c>
      <c r="N11" s="15">
        <v>2</v>
      </c>
      <c r="O11" s="15"/>
      <c r="P11" s="15">
        <v>428</v>
      </c>
      <c r="Q11" s="14" t="s">
        <v>52</v>
      </c>
      <c r="R11" s="14" t="s">
        <v>53</v>
      </c>
      <c r="S11" s="27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</row>
    <row r="12" spans="1:19">
      <c r="A12" s="16" t="s">
        <v>54</v>
      </c>
      <c r="B12" s="17"/>
      <c r="C12" s="17"/>
      <c r="D12" s="17"/>
      <c r="E12" s="17"/>
      <c r="F12" s="17"/>
      <c r="G12" s="18"/>
      <c r="H12" s="19">
        <f t="shared" ref="H12:J12" si="2">SUM(H11)</f>
        <v>4</v>
      </c>
      <c r="I12" s="19">
        <f t="shared" si="2"/>
        <v>4</v>
      </c>
      <c r="J12" s="19" t="s">
        <v>29</v>
      </c>
      <c r="K12" s="19">
        <f>SUM(K11)</f>
        <v>1</v>
      </c>
      <c r="L12" s="19">
        <f t="shared" ref="L12:P12" si="3">SUM(L11)</f>
        <v>0</v>
      </c>
      <c r="M12" s="19">
        <f t="shared" si="3"/>
        <v>800</v>
      </c>
      <c r="N12" s="19">
        <f t="shared" si="3"/>
        <v>2</v>
      </c>
      <c r="O12" s="19">
        <f t="shared" si="3"/>
        <v>0</v>
      </c>
      <c r="P12" s="19">
        <f t="shared" si="3"/>
        <v>428</v>
      </c>
      <c r="Q12" s="30"/>
      <c r="R12" s="30"/>
      <c r="S12" s="27"/>
    </row>
    <row r="13" spans="1:19">
      <c r="A13" s="21" t="s">
        <v>55</v>
      </c>
      <c r="B13" s="22"/>
      <c r="C13" s="22"/>
      <c r="D13" s="22"/>
      <c r="E13" s="22"/>
      <c r="F13" s="22"/>
      <c r="G13" s="23"/>
      <c r="H13" s="15">
        <f t="shared" ref="H13:L13" si="4">H10+H12+H5</f>
        <v>19</v>
      </c>
      <c r="I13" s="15">
        <f t="shared" si="4"/>
        <v>18</v>
      </c>
      <c r="J13" s="15" t="s">
        <v>29</v>
      </c>
      <c r="K13" s="15">
        <f t="shared" si="4"/>
        <v>6</v>
      </c>
      <c r="L13" s="15">
        <f t="shared" si="4"/>
        <v>0</v>
      </c>
      <c r="M13" s="15">
        <f t="shared" ref="M13:P13" si="5">M10+M12+M5</f>
        <v>4800</v>
      </c>
      <c r="N13" s="15">
        <f t="shared" si="5"/>
        <v>12</v>
      </c>
      <c r="O13" s="15">
        <f t="shared" si="5"/>
        <v>2</v>
      </c>
      <c r="P13" s="15">
        <f t="shared" si="5"/>
        <v>2996</v>
      </c>
      <c r="Q13" s="31" t="s">
        <v>29</v>
      </c>
      <c r="R13" s="31"/>
      <c r="S13" s="27"/>
    </row>
    <row r="23" spans="12:12">
      <c r="L23" s="3" t="s">
        <v>56</v>
      </c>
    </row>
  </sheetData>
  <mergeCells count="7">
    <mergeCell ref="A1:R1"/>
    <mergeCell ref="A2:H2"/>
    <mergeCell ref="I2:R2"/>
    <mergeCell ref="A5:G5"/>
    <mergeCell ref="A10:G10"/>
    <mergeCell ref="A12:G12"/>
    <mergeCell ref="A13:G13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龙华杰 </cp:lastModifiedBy>
  <dcterms:created xsi:type="dcterms:W3CDTF">2018-01-22T06:09:00Z</dcterms:created>
  <dcterms:modified xsi:type="dcterms:W3CDTF">2019-09-23T06:23:21Z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