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645" activeTab="0"/>
  </bookViews>
  <sheets>
    <sheet name="困难群众统计表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<sst xmlns="http://schemas.openxmlformats.org/spreadsheetml/2006/main" count="41" uniqueCount="31">
  <si>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龙华区2021年3月份困难群众发放救助金统计表</t>
  </si>
  <si>
    <t>填表单位：深圳市龙华区民政局                                            单位：人、元                                        制表日期：2021-3-26</t>
  </si>
  <si>
    <t>序号</t>
  </si>
  <si>
    <t>单位</t>
  </si>
  <si>
    <t>低保户</t>
  </si>
  <si>
    <t>低保边缘户</t>
  </si>
  <si>
    <t>特困对象</t>
  </si>
  <si>
    <t>特困供养人员</t>
  </si>
  <si>
    <t>困境儿童</t>
  </si>
  <si>
    <t>困难群众合计</t>
  </si>
  <si>
    <t>1-本月发放金额</t>
  </si>
  <si>
    <t>户数</t>
  </si>
  <si>
    <t>人数</t>
  </si>
  <si>
    <t>户数合计</t>
  </si>
  <si>
    <t>人数合计</t>
  </si>
  <si>
    <t>低保金</t>
  </si>
  <si>
    <t>分类施保</t>
  </si>
  <si>
    <t>养育扶助金</t>
  </si>
  <si>
    <t>特困补贴</t>
  </si>
  <si>
    <t>供养金</t>
  </si>
  <si>
    <t>金额合计</t>
  </si>
  <si>
    <t>低保</t>
  </si>
  <si>
    <t>低边</t>
  </si>
  <si>
    <t>合计</t>
  </si>
  <si>
    <t>观湖</t>
  </si>
  <si>
    <t>民治</t>
  </si>
  <si>
    <t>龙华</t>
  </si>
  <si>
    <t>大浪</t>
  </si>
  <si>
    <t>福城</t>
  </si>
  <si>
    <t>观澜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</si>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</sst>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61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2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wrapText="1"/>
    </xf>
    <xf numFmtId="176" fontId="0" fillId="0" borderId="0" xfId="0" applyNumberFormat="1" applyFont="1" applyFill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龙华新区2014年4月分类施保发放统计表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tabSelected="1" zoomScale="85" zoomScaleNormal="85" workbookViewId="0" topLeftCell="A1">
      <selection activeCell="P17" sqref="P17"/>
    </sheetView>
  </sheetViews>
  <sheetFormatPr defaultColWidth="9.00390625" defaultRowHeight="14.25"/>
  <cols>
    <col min="1" max="1" width="6.00390625" style="1" bestFit="1" customWidth="1"/>
    <col min="2" max="2" width="7.375" style="1" customWidth="1"/>
    <col min="3" max="8" width="6.00390625" style="1" bestFit="1" customWidth="1"/>
    <col min="9" max="9" width="10.25390625" style="1" customWidth="1"/>
    <col min="10" max="10" width="10.25390625" style="3" customWidth="1"/>
    <col min="11" max="11" width="9.875" style="1" customWidth="1"/>
    <col min="12" max="12" width="9.625" style="1" customWidth="1"/>
    <col min="13" max="13" width="9.50390625" style="1" customWidth="1"/>
    <col min="14" max="19" width="8.125" style="1" customWidth="1"/>
    <col min="20" max="21" width="9.50390625" style="1" customWidth="1"/>
    <col min="22" max="22" width="10.50390625" style="3" customWidth="1"/>
    <col min="23" max="23" width="9.50390625" style="1" customWidth="1"/>
    <col min="24" max="16384" width="9.00390625" style="1" customWidth="1"/>
  </cols>
  <sheetData>
    <row r="1" spans="10:22" s="1" customFormat="1" ht="14.25">
      <c r="J1" s="3"/>
      <c r="V1" s="3"/>
    </row>
    <row r="2" spans="1:23" s="1" customFormat="1" ht="40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1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9"/>
      <c r="W2" s="4"/>
    </row>
    <row r="3" spans="1:23" s="1" customFormat="1" ht="27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20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0"/>
      <c r="W3" s="5"/>
    </row>
    <row r="4" spans="1:23" s="2" customFormat="1" ht="30" customHeight="1">
      <c r="A4" s="6" t="s">
        <v>2</v>
      </c>
      <c r="B4" s="6" t="s">
        <v>3</v>
      </c>
      <c r="C4" s="7" t="s">
        <v>4</v>
      </c>
      <c r="D4" s="7"/>
      <c r="E4" s="7" t="s">
        <v>5</v>
      </c>
      <c r="F4" s="7"/>
      <c r="G4" s="7" t="s">
        <v>6</v>
      </c>
      <c r="H4" s="7"/>
      <c r="I4" s="7" t="s">
        <v>7</v>
      </c>
      <c r="J4" s="21" t="s">
        <v>8</v>
      </c>
      <c r="K4" s="7" t="s">
        <v>9</v>
      </c>
      <c r="L4" s="7"/>
      <c r="M4" s="22" t="s">
        <v>10</v>
      </c>
      <c r="N4" s="23"/>
      <c r="O4" s="23"/>
      <c r="P4" s="23"/>
      <c r="Q4" s="23"/>
      <c r="R4" s="23"/>
      <c r="S4" s="23"/>
      <c r="T4" s="23"/>
      <c r="U4" s="23"/>
      <c r="V4" s="33"/>
      <c r="W4" s="34"/>
    </row>
    <row r="5" spans="1:25" s="2" customFormat="1" ht="27" customHeight="1">
      <c r="A5" s="8"/>
      <c r="B5" s="8"/>
      <c r="C5" s="6" t="s">
        <v>11</v>
      </c>
      <c r="D5" s="6" t="s">
        <v>12</v>
      </c>
      <c r="E5" s="6" t="s">
        <v>11</v>
      </c>
      <c r="F5" s="6" t="s">
        <v>12</v>
      </c>
      <c r="G5" s="6" t="s">
        <v>11</v>
      </c>
      <c r="H5" s="6" t="s">
        <v>12</v>
      </c>
      <c r="I5" s="6" t="s">
        <v>12</v>
      </c>
      <c r="J5" s="6" t="s">
        <v>12</v>
      </c>
      <c r="K5" s="6" t="s">
        <v>13</v>
      </c>
      <c r="L5" s="6" t="s">
        <v>14</v>
      </c>
      <c r="M5" s="24" t="s">
        <v>15</v>
      </c>
      <c r="N5" s="25" t="s">
        <v>16</v>
      </c>
      <c r="O5" s="26"/>
      <c r="P5" s="27"/>
      <c r="Q5" s="25" t="s">
        <v>17</v>
      </c>
      <c r="R5" s="26"/>
      <c r="S5" s="27"/>
      <c r="T5" s="24" t="s">
        <v>18</v>
      </c>
      <c r="U5" s="24" t="s">
        <v>19</v>
      </c>
      <c r="V5" s="35" t="s">
        <v>8</v>
      </c>
      <c r="W5" s="24" t="s">
        <v>20</v>
      </c>
      <c r="Y5" s="40"/>
    </row>
    <row r="6" spans="1:25" s="2" customFormat="1" ht="27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28"/>
      <c r="N6" s="29" t="s">
        <v>21</v>
      </c>
      <c r="O6" s="29" t="s">
        <v>22</v>
      </c>
      <c r="P6" s="29" t="s">
        <v>23</v>
      </c>
      <c r="Q6" s="36" t="s">
        <v>21</v>
      </c>
      <c r="R6" s="36" t="s">
        <v>22</v>
      </c>
      <c r="S6" s="36" t="s">
        <v>23</v>
      </c>
      <c r="T6" s="28"/>
      <c r="U6" s="28"/>
      <c r="V6" s="37"/>
      <c r="W6" s="28"/>
      <c r="Y6" s="40"/>
    </row>
    <row r="7" spans="1:23" s="2" customFormat="1" ht="30" customHeight="1">
      <c r="A7" s="10">
        <v>1</v>
      </c>
      <c r="B7" s="11" t="s">
        <v>24</v>
      </c>
      <c r="C7" s="12">
        <v>3</v>
      </c>
      <c r="D7" s="12">
        <v>8</v>
      </c>
      <c r="E7" s="12"/>
      <c r="F7" s="12"/>
      <c r="G7" s="13"/>
      <c r="H7" s="13"/>
      <c r="I7" s="12"/>
      <c r="J7" s="13">
        <v>0</v>
      </c>
      <c r="K7" s="13">
        <f aca="true" t="shared" si="0" ref="K7:K12">SUM(C7,E7,G7,I7)</f>
        <v>3</v>
      </c>
      <c r="L7" s="13">
        <f aca="true" t="shared" si="1" ref="L7:L12">SUM(D7,F7,H7,I7)</f>
        <v>8</v>
      </c>
      <c r="M7" s="12">
        <v>17991</v>
      </c>
      <c r="N7" s="12">
        <v>7200</v>
      </c>
      <c r="O7" s="12">
        <v>0</v>
      </c>
      <c r="P7" s="12">
        <f>SUM(N7:O7)</f>
        <v>7200</v>
      </c>
      <c r="Q7" s="30">
        <v>6750</v>
      </c>
      <c r="R7" s="12">
        <v>0</v>
      </c>
      <c r="S7" s="12">
        <f>SUM(Q7:R7)</f>
        <v>6750</v>
      </c>
      <c r="T7" s="12"/>
      <c r="U7" s="12"/>
      <c r="V7" s="38">
        <v>0</v>
      </c>
      <c r="W7" s="39">
        <f>SUM(M7,P7,S7,T7,U7,V7)</f>
        <v>31941</v>
      </c>
    </row>
    <row r="8" spans="1:24" s="2" customFormat="1" ht="30" customHeight="1">
      <c r="A8" s="10">
        <v>2</v>
      </c>
      <c r="B8" s="11" t="s">
        <v>25</v>
      </c>
      <c r="C8" s="14">
        <v>55</v>
      </c>
      <c r="D8" s="14">
        <v>124</v>
      </c>
      <c r="E8" s="14">
        <v>6</v>
      </c>
      <c r="F8" s="14">
        <v>18</v>
      </c>
      <c r="G8" s="14">
        <v>10</v>
      </c>
      <c r="H8" s="14">
        <v>22</v>
      </c>
      <c r="I8" s="12"/>
      <c r="J8" s="13">
        <v>24</v>
      </c>
      <c r="K8" s="13">
        <f t="shared" si="0"/>
        <v>71</v>
      </c>
      <c r="L8" s="13">
        <f t="shared" si="1"/>
        <v>164</v>
      </c>
      <c r="M8" s="12">
        <v>376528.62</v>
      </c>
      <c r="N8" s="12">
        <v>113800</v>
      </c>
      <c r="O8" s="12">
        <v>13800</v>
      </c>
      <c r="P8" s="12">
        <f>SUM(N8:O8)</f>
        <v>127600</v>
      </c>
      <c r="Q8" s="30">
        <v>106125</v>
      </c>
      <c r="R8" s="12">
        <v>9000</v>
      </c>
      <c r="S8" s="12">
        <f>SUM(Q8:R8)</f>
        <v>115125</v>
      </c>
      <c r="T8" s="30">
        <v>50750</v>
      </c>
      <c r="U8" s="12"/>
      <c r="V8" s="30">
        <v>80201.88</v>
      </c>
      <c r="W8" s="39">
        <f aca="true" t="shared" si="2" ref="W8:W13">SUM(M8,P8,S8,T8,U8,V8)</f>
        <v>750205.5</v>
      </c>
      <c r="X8" s="40"/>
    </row>
    <row r="9" spans="1:23" s="2" customFormat="1" ht="30" customHeight="1">
      <c r="A9" s="10">
        <v>3</v>
      </c>
      <c r="B9" s="11" t="s">
        <v>26</v>
      </c>
      <c r="C9" s="14">
        <v>44</v>
      </c>
      <c r="D9" s="14">
        <v>86</v>
      </c>
      <c r="E9" s="14">
        <v>1</v>
      </c>
      <c r="F9" s="14">
        <v>3</v>
      </c>
      <c r="G9" s="14">
        <v>5</v>
      </c>
      <c r="H9" s="14">
        <v>11</v>
      </c>
      <c r="I9" s="12"/>
      <c r="J9" s="13">
        <v>14</v>
      </c>
      <c r="K9" s="13">
        <f t="shared" si="0"/>
        <v>50</v>
      </c>
      <c r="L9" s="13">
        <f t="shared" si="1"/>
        <v>100</v>
      </c>
      <c r="M9" s="12">
        <v>254360</v>
      </c>
      <c r="N9" s="12">
        <v>99400</v>
      </c>
      <c r="O9" s="12">
        <v>2400</v>
      </c>
      <c r="P9" s="12">
        <f aca="true" t="shared" si="3" ref="P7:P12">SUM(N9:O9)</f>
        <v>101800</v>
      </c>
      <c r="Q9" s="30">
        <v>79500</v>
      </c>
      <c r="R9" s="12">
        <v>1500</v>
      </c>
      <c r="S9" s="12">
        <f aca="true" t="shared" si="4" ref="S7:S12">SUM(Q9:R9)</f>
        <v>81000</v>
      </c>
      <c r="T9" s="12">
        <v>26250</v>
      </c>
      <c r="U9" s="12"/>
      <c r="V9" s="30">
        <v>28314</v>
      </c>
      <c r="W9" s="39">
        <f t="shared" si="2"/>
        <v>491724</v>
      </c>
    </row>
    <row r="10" spans="1:23" s="2" customFormat="1" ht="30" customHeight="1">
      <c r="A10" s="10">
        <v>4</v>
      </c>
      <c r="B10" s="11" t="s">
        <v>27</v>
      </c>
      <c r="C10" s="14">
        <v>4</v>
      </c>
      <c r="D10" s="14">
        <v>7</v>
      </c>
      <c r="E10" s="14">
        <v>2</v>
      </c>
      <c r="F10" s="14">
        <v>6</v>
      </c>
      <c r="G10" s="13"/>
      <c r="H10" s="13"/>
      <c r="I10" s="12"/>
      <c r="J10" s="13">
        <v>1</v>
      </c>
      <c r="K10" s="13">
        <f t="shared" si="0"/>
        <v>6</v>
      </c>
      <c r="L10" s="13">
        <f t="shared" si="1"/>
        <v>13</v>
      </c>
      <c r="M10" s="12">
        <v>24930</v>
      </c>
      <c r="N10" s="12">
        <v>9000</v>
      </c>
      <c r="O10" s="12">
        <v>4800</v>
      </c>
      <c r="P10" s="12">
        <f t="shared" si="3"/>
        <v>13800</v>
      </c>
      <c r="Q10" s="30">
        <v>6750</v>
      </c>
      <c r="R10" s="12">
        <v>2250</v>
      </c>
      <c r="S10" s="12">
        <f t="shared" si="4"/>
        <v>9000</v>
      </c>
      <c r="T10" s="12"/>
      <c r="U10" s="12"/>
      <c r="V10" s="30">
        <v>387</v>
      </c>
      <c r="W10" s="39">
        <f t="shared" si="2"/>
        <v>48117</v>
      </c>
    </row>
    <row r="11" spans="1:23" s="2" customFormat="1" ht="30" customHeight="1">
      <c r="A11" s="10">
        <v>5</v>
      </c>
      <c r="B11" s="11" t="s">
        <v>28</v>
      </c>
      <c r="C11" s="14">
        <v>3</v>
      </c>
      <c r="D11" s="14">
        <v>6</v>
      </c>
      <c r="E11" s="14"/>
      <c r="F11" s="14"/>
      <c r="G11" s="13"/>
      <c r="H11" s="13"/>
      <c r="I11" s="14">
        <v>1</v>
      </c>
      <c r="J11" s="13">
        <v>1</v>
      </c>
      <c r="K11" s="13">
        <f t="shared" si="0"/>
        <v>4</v>
      </c>
      <c r="L11" s="13">
        <f t="shared" si="1"/>
        <v>7</v>
      </c>
      <c r="M11" s="12">
        <v>20286</v>
      </c>
      <c r="N11" s="12">
        <v>7200</v>
      </c>
      <c r="O11" s="12">
        <v>0</v>
      </c>
      <c r="P11" s="12">
        <f t="shared" si="3"/>
        <v>7200</v>
      </c>
      <c r="Q11" s="30">
        <v>3375</v>
      </c>
      <c r="R11" s="12">
        <v>0</v>
      </c>
      <c r="S11" s="12">
        <f t="shared" si="4"/>
        <v>3375</v>
      </c>
      <c r="T11" s="12"/>
      <c r="U11" s="13">
        <v>6000</v>
      </c>
      <c r="V11" s="30">
        <v>6897</v>
      </c>
      <c r="W11" s="39">
        <f t="shared" si="2"/>
        <v>43758</v>
      </c>
    </row>
    <row r="12" spans="1:23" s="2" customFormat="1" ht="30" customHeight="1">
      <c r="A12" s="10">
        <v>6</v>
      </c>
      <c r="B12" s="11" t="s">
        <v>29</v>
      </c>
      <c r="C12" s="14">
        <v>9</v>
      </c>
      <c r="D12" s="14">
        <v>17</v>
      </c>
      <c r="E12" s="14">
        <v>1</v>
      </c>
      <c r="F12" s="14">
        <v>2</v>
      </c>
      <c r="G12" s="13">
        <v>0</v>
      </c>
      <c r="H12" s="13">
        <v>0</v>
      </c>
      <c r="I12" s="14">
        <v>1</v>
      </c>
      <c r="J12" s="13">
        <v>1</v>
      </c>
      <c r="K12" s="13">
        <f t="shared" si="0"/>
        <v>11</v>
      </c>
      <c r="L12" s="13">
        <f t="shared" si="1"/>
        <v>20</v>
      </c>
      <c r="M12" s="12">
        <v>43347</v>
      </c>
      <c r="N12" s="30">
        <v>16800</v>
      </c>
      <c r="O12" s="30">
        <v>2400</v>
      </c>
      <c r="P12" s="12">
        <f t="shared" si="3"/>
        <v>19200</v>
      </c>
      <c r="Q12" s="30">
        <v>15750</v>
      </c>
      <c r="R12" s="30">
        <v>1500</v>
      </c>
      <c r="S12" s="12">
        <f t="shared" si="4"/>
        <v>17250</v>
      </c>
      <c r="T12" s="30"/>
      <c r="U12" s="13">
        <v>6000</v>
      </c>
      <c r="V12" s="30">
        <v>6897</v>
      </c>
      <c r="W12" s="39">
        <f t="shared" si="2"/>
        <v>92694</v>
      </c>
    </row>
    <row r="13" spans="1:23" s="2" customFormat="1" ht="30" customHeight="1">
      <c r="A13" s="15" t="s">
        <v>30</v>
      </c>
      <c r="B13" s="16"/>
      <c r="C13" s="17">
        <f aca="true" t="shared" si="5" ref="C13:J13">SUM(C7:C12)</f>
        <v>118</v>
      </c>
      <c r="D13" s="17">
        <f t="shared" si="5"/>
        <v>248</v>
      </c>
      <c r="E13" s="18">
        <f t="shared" si="5"/>
        <v>10</v>
      </c>
      <c r="F13" s="18">
        <f t="shared" si="5"/>
        <v>29</v>
      </c>
      <c r="G13" s="18">
        <f t="shared" si="5"/>
        <v>15</v>
      </c>
      <c r="H13" s="18">
        <f t="shared" si="5"/>
        <v>33</v>
      </c>
      <c r="I13" s="18">
        <f t="shared" si="5"/>
        <v>2</v>
      </c>
      <c r="J13" s="30">
        <v>41</v>
      </c>
      <c r="K13" s="13">
        <f>C13+E13+G13+I13</f>
        <v>145</v>
      </c>
      <c r="L13" s="13">
        <f>D13+F13+H13+I13</f>
        <v>312</v>
      </c>
      <c r="M13" s="30">
        <f>SUM(M7:M12)</f>
        <v>737442.62</v>
      </c>
      <c r="N13" s="18">
        <f>SUM(N7:N12)</f>
        <v>253400</v>
      </c>
      <c r="O13" s="18">
        <f aca="true" t="shared" si="6" ref="O13:W13">SUM(O7:O12)</f>
        <v>23400</v>
      </c>
      <c r="P13" s="18">
        <f t="shared" si="6"/>
        <v>276800</v>
      </c>
      <c r="Q13" s="18">
        <f t="shared" si="6"/>
        <v>218250</v>
      </c>
      <c r="R13" s="18">
        <f t="shared" si="6"/>
        <v>14250</v>
      </c>
      <c r="S13" s="18">
        <f t="shared" si="6"/>
        <v>232500</v>
      </c>
      <c r="T13" s="18">
        <f t="shared" si="6"/>
        <v>77000</v>
      </c>
      <c r="U13" s="18">
        <f t="shared" si="6"/>
        <v>12000</v>
      </c>
      <c r="V13" s="30">
        <v>122696.88</v>
      </c>
      <c r="W13" s="39">
        <f t="shared" si="2"/>
        <v>1458439.5</v>
      </c>
    </row>
    <row r="14" spans="10:22" s="1" customFormat="1" ht="33.75" customHeight="1">
      <c r="J14" s="3"/>
      <c r="M14" s="31"/>
      <c r="V14" s="3"/>
    </row>
    <row r="15" ht="33.75" customHeight="1">
      <c r="M15" s="31"/>
    </row>
    <row r="16" ht="33.75" customHeight="1">
      <c r="M16" s="31"/>
    </row>
    <row r="17" spans="13:22" ht="33.75" customHeight="1">
      <c r="M17" s="31"/>
      <c r="V17" s="41"/>
    </row>
    <row r="18" ht="33.75" customHeight="1">
      <c r="M18" s="31"/>
    </row>
    <row r="19" ht="33.75" customHeight="1">
      <c r="M19" s="31"/>
    </row>
    <row r="20" ht="33.75" customHeight="1">
      <c r="M20" s="32"/>
    </row>
  </sheetData>
  <sheetProtection/>
  <mergeCells count="27">
    <mergeCell ref="A2:W2"/>
    <mergeCell ref="A3:W3"/>
    <mergeCell ref="C4:D4"/>
    <mergeCell ref="E4:F4"/>
    <mergeCell ref="G4:H4"/>
    <mergeCell ref="K4:L4"/>
    <mergeCell ref="M4:W4"/>
    <mergeCell ref="N5:P5"/>
    <mergeCell ref="Q5:S5"/>
    <mergeCell ref="A13:B13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T5:T6"/>
    <mergeCell ref="U5:U6"/>
    <mergeCell ref="V5:V6"/>
    <mergeCell ref="W5:W6"/>
  </mergeCells>
  <printOptions/>
  <pageMargins left="0.75" right="0.75" top="0.98" bottom="0.98" header="0.51" footer="0.51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2017-11-09T02:09:29Z</cp:lastPrinted>
  <dcterms:created xsi:type="dcterms:W3CDTF">1996-12-17T01:32:42Z</dcterms:created>
  <dcterms:modified xsi:type="dcterms:W3CDTF">2021-04-12T08:24:01Z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0373FB6D2E5D449EB751B1316CEFEBA0</vt:lpwstr>
  </property>
</Properties>
</file>