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/>
  </bookViews>
  <sheets>
    <sheet name="Sheet1" sheetId="1" r:id="rId1"/>
  </sheets>
  <definedNames>
    <definedName name="_xlnm._FilterDatabase" localSheetId="0" hidden="1">Sheet1!$A$3:$U$130</definedName>
  </definedNames>
  <calcPr calcId="144525" concurrentCalc="0"/>
</workbook>
</file>

<file path=xl/sharedStrings.xml><?xml version="1.0" encoding="utf-8"?>
<sst xmlns="http://schemas.openxmlformats.org/spreadsheetml/2006/main" count="1010" uniqueCount="414">
  <si>
    <t>龙华区2021年6月份居民享受困难群众综合救助待遇名册（低保）</t>
  </si>
  <si>
    <t>制表单位：深圳市龙华区民政局</t>
  </si>
  <si>
    <t>统计日期：2021年6月26日</t>
  </si>
  <si>
    <t>序号</t>
  </si>
  <si>
    <t>街道</t>
  </si>
  <si>
    <t>社区</t>
  </si>
  <si>
    <t>居委会</t>
  </si>
  <si>
    <t>登记时间</t>
  </si>
  <si>
    <t>户主姓名</t>
  </si>
  <si>
    <t>性别</t>
  </si>
  <si>
    <t>新证号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</si>
  <si>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</si>
  <si>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</si>
  <si>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</si>
  <si>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</si>
  <si>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</si>
  <si>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</si>
  <si>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</si>
  <si>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</si>
  <si>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</si>
  <si>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</si>
  <si>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</si>
  <si>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</si>
  <si>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</si>
  <si>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</si>
  <si>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</si>
  <si>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</si>
  <si>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</si>
  <si>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701110002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</si>
  <si>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</si>
  <si>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</si>
  <si>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</si>
  <si>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</si>
  <si>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</si>
  <si>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</si>
  <si>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t>701060001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</si>
  <si>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</si>
  <si>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润城</t>
  </si>
  <si>
    <t>招商澜园</t>
  </si>
  <si>
    <t>齐卫强</t>
  </si>
  <si>
    <t>701150001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</si>
  <si>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</si>
  <si>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</si>
  <si>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观城</t>
  </si>
  <si>
    <t>马坜居委会</t>
  </si>
  <si>
    <t>王秀霞</t>
  </si>
  <si>
    <t>701020001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</si>
  <si>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</si>
  <si>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观湖小计</t>
  </si>
  <si>
    <t>-</t>
  </si>
  <si>
    <t>民治</t>
  </si>
  <si>
    <t>民新</t>
  </si>
  <si>
    <t>橫岭</t>
  </si>
  <si>
    <t>李香梅</t>
  </si>
  <si>
    <t>702080002</t>
  </si>
  <si>
    <t>续期申请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</si>
  <si>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</si>
  <si>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司汝和</t>
  </si>
  <si>
    <t>702080003</t>
  </si>
  <si>
    <t>横岭</t>
  </si>
  <si>
    <t>陈新彪</t>
  </si>
  <si>
    <t>702080004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</si>
  <si>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</si>
  <si>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</si>
  <si>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t>702080005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</si>
  <si>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</si>
  <si>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李杏丽</t>
  </si>
  <si>
    <t>702080006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</si>
  <si>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</si>
  <si>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</si>
  <si>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</si>
  <si>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李爱民</t>
  </si>
  <si>
    <t>702190003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</si>
  <si>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</si>
  <si>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</si>
  <si>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</si>
  <si>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702190004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</si>
  <si>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</si>
  <si>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郭建纯</t>
  </si>
  <si>
    <t>702190005</t>
  </si>
  <si>
    <t/>
  </si>
  <si>
    <t>戴宜璇</t>
  </si>
  <si>
    <t>702190006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</si>
  <si>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</si>
  <si>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</si>
  <si>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</si>
  <si>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t>702180007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</si>
  <si>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</si>
  <si>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</si>
  <si>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</si>
  <si>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t>702200008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</si>
  <si>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</si>
  <si>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上芬</t>
  </si>
  <si>
    <t>银华</t>
  </si>
  <si>
    <t>薛剑萍</t>
  </si>
  <si>
    <t>702150001</t>
  </si>
  <si>
    <t>2015-01-23</t>
  </si>
  <si>
    <t>张训先</t>
  </si>
  <si>
    <t>702150004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</si>
  <si>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</si>
  <si>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何小艳</t>
  </si>
  <si>
    <t>702150005</t>
  </si>
  <si>
    <t>梁俊</t>
  </si>
  <si>
    <t>702150007</t>
  </si>
  <si>
    <t>彭冬凤</t>
  </si>
  <si>
    <t>702150008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</si>
  <si>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</si>
  <si>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</si>
  <si>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</si>
  <si>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</si>
  <si>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702050006</t>
  </si>
  <si>
    <t>杨堡钧</t>
  </si>
  <si>
    <t>702050007</t>
  </si>
  <si>
    <t>白石龙</t>
  </si>
  <si>
    <t>李忠桦</t>
  </si>
  <si>
    <t>702070001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</si>
  <si>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</si>
  <si>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大岭</t>
  </si>
  <si>
    <t>黄俊源</t>
  </si>
  <si>
    <t>702170001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</si>
  <si>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</si>
  <si>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</si>
  <si>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t>702170002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</si>
  <si>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</si>
  <si>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</si>
  <si>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t>702170003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</si>
  <si>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</si>
  <si>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丁柏兵</t>
  </si>
  <si>
    <t>702170004</t>
  </si>
  <si>
    <t>北站</t>
  </si>
  <si>
    <t>柳先亮</t>
  </si>
  <si>
    <t>702210005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</si>
  <si>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</si>
  <si>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</si>
  <si>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t>702210006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</si>
  <si>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</si>
  <si>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</si>
  <si>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702210008</t>
  </si>
  <si>
    <t>郑志成</t>
  </si>
  <si>
    <t>702210010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</si>
  <si>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</si>
  <si>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柴宗前</t>
  </si>
  <si>
    <t>702210011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</si>
  <si>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</si>
  <si>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</si>
  <si>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t>702210012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</si>
  <si>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</si>
  <si>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</si>
  <si>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t>702210014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</si>
  <si>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</si>
  <si>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吕丁高</t>
  </si>
  <si>
    <t>702210015</t>
  </si>
  <si>
    <t>陈群</t>
  </si>
  <si>
    <t>702210019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</si>
  <si>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</si>
  <si>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李英娜</t>
  </si>
  <si>
    <t>702210020</t>
  </si>
  <si>
    <t>苏瑞</t>
  </si>
  <si>
    <t>702210021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</si>
  <si>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</si>
  <si>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戴兴杰</t>
  </si>
  <si>
    <t>702210022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</si>
  <si>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</si>
  <si>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邓新正</t>
  </si>
  <si>
    <t>702210023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</si>
  <si>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</si>
  <si>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杨岸坚</t>
  </si>
  <si>
    <t>702210024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</si>
  <si>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</si>
  <si>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</si>
  <si>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702210025</t>
  </si>
  <si>
    <t>刘雪锋</t>
  </si>
  <si>
    <t>702210026</t>
  </si>
  <si>
    <t>张小来</t>
  </si>
  <si>
    <t>702210027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</si>
  <si>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</si>
  <si>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张柳</t>
  </si>
  <si>
    <t>702210029</t>
  </si>
  <si>
    <t>丁金霞</t>
  </si>
  <si>
    <t>702210030</t>
  </si>
  <si>
    <t>叶春</t>
  </si>
  <si>
    <t>702210031</t>
  </si>
  <si>
    <t>叶晨光</t>
  </si>
  <si>
    <t>702210032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</si>
  <si>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</si>
  <si>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陈旭玲</t>
  </si>
  <si>
    <t>702210033</t>
  </si>
  <si>
    <t>853.67</t>
  </si>
  <si>
    <t>民乐</t>
  </si>
  <si>
    <t>民安</t>
  </si>
  <si>
    <t>曾波</t>
  </si>
  <si>
    <t>702110001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</si>
  <si>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</si>
  <si>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刘香球</t>
  </si>
  <si>
    <t>702110002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</si>
  <si>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</si>
  <si>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尹敏军</t>
  </si>
  <si>
    <t>702110003</t>
  </si>
  <si>
    <t>民丰</t>
  </si>
  <si>
    <t>朱国忠</t>
  </si>
  <si>
    <t>702120002</t>
  </si>
  <si>
    <t>民泰</t>
  </si>
  <si>
    <t>李映东</t>
  </si>
  <si>
    <t>702090001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</si>
  <si>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</si>
  <si>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刘阳</t>
  </si>
  <si>
    <t>702090002</t>
  </si>
  <si>
    <t>2021//1/5</t>
  </si>
  <si>
    <t>张晓丽</t>
  </si>
  <si>
    <t>702210034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</si>
  <si>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</si>
  <si>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解润民</t>
  </si>
  <si>
    <t>702170005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</si>
  <si>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</t>
    </r>
    <r>
      <rPr>
        <sz val="10"/>
        <rFont val="Arial"/>
        <charset val="0"/>
      </rPr>
      <t>-2022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4</t>
    </r>
    <r>
      <rPr>
        <sz val="10"/>
        <rFont val="宋体"/>
        <charset val="134"/>
      </rPr>
      <t>月</t>
    </r>
  </si>
  <si>
    <t>徐鹏飞</t>
  </si>
  <si>
    <t>702210035</t>
  </si>
  <si>
    <t>诸锦豪</t>
  </si>
  <si>
    <t>702210036</t>
  </si>
  <si>
    <t>龙塘</t>
  </si>
  <si>
    <t>新塘</t>
  </si>
  <si>
    <t>邹平</t>
  </si>
  <si>
    <t>702160001</t>
  </si>
  <si>
    <t>孙国财</t>
  </si>
  <si>
    <t>702190009</t>
  </si>
  <si>
    <r>
      <rPr>
        <sz val="10"/>
        <rFont val="Arial"/>
        <charset val="0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2022-05</t>
    </r>
  </si>
  <si>
    <t>黄杨思钰</t>
  </si>
  <si>
    <t>702150009</t>
  </si>
  <si>
    <t>民治小计</t>
  </si>
  <si>
    <t>龙华</t>
  </si>
  <si>
    <t>龙园</t>
  </si>
  <si>
    <t>荔园</t>
  </si>
  <si>
    <t>2015-02-09</t>
  </si>
  <si>
    <t>陈志杰</t>
  </si>
  <si>
    <t>703010016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</si>
  <si>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</si>
  <si>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黄敏峰</t>
  </si>
  <si>
    <t>703010017</t>
  </si>
  <si>
    <t>陈瑞雁</t>
  </si>
  <si>
    <t>703010018</t>
  </si>
  <si>
    <t>2014-12-31</t>
  </si>
  <si>
    <t>陈远芬</t>
  </si>
  <si>
    <t>703010019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</si>
  <si>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</si>
  <si>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</si>
  <si>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</si>
  <si>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</si>
  <si>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703020009</t>
  </si>
  <si>
    <t>退保再续</t>
  </si>
  <si>
    <t>刘建祥</t>
  </si>
  <si>
    <t>703020014</t>
  </si>
  <si>
    <t>蓝幼玲</t>
  </si>
  <si>
    <t>703020015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</si>
  <si>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</si>
  <si>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贺燕琼</t>
  </si>
  <si>
    <t>703020016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</si>
  <si>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</si>
  <si>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张辉</t>
  </si>
  <si>
    <t>703020017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</si>
  <si>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</si>
  <si>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王琼娟</t>
  </si>
  <si>
    <t>703020019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</si>
  <si>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</si>
  <si>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邱丽琼</t>
  </si>
  <si>
    <t>703020020</t>
  </si>
  <si>
    <t>丁小青</t>
  </si>
  <si>
    <t>703020021</t>
  </si>
  <si>
    <t>徐俊盛</t>
  </si>
  <si>
    <t>703020022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</si>
  <si>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</si>
  <si>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田青松</t>
  </si>
  <si>
    <t>703020024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</si>
  <si>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</si>
  <si>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马振武</t>
  </si>
  <si>
    <t>703020025</t>
  </si>
  <si>
    <t>黄永驱</t>
  </si>
  <si>
    <t>703020026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</si>
  <si>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</si>
  <si>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</si>
  <si>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t>703020027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</si>
  <si>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</si>
  <si>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三联</t>
  </si>
  <si>
    <t>弓村</t>
  </si>
  <si>
    <t>黄秉良</t>
  </si>
  <si>
    <t>703030001</t>
  </si>
  <si>
    <t>杨奇臻</t>
  </si>
  <si>
    <t>703030002</t>
  </si>
  <si>
    <t>华联</t>
  </si>
  <si>
    <t>牛地埔</t>
  </si>
  <si>
    <t>赖彪</t>
  </si>
  <si>
    <t>703090003</t>
  </si>
  <si>
    <t>富康</t>
  </si>
  <si>
    <t>李美华</t>
  </si>
  <si>
    <t>703160001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</si>
  <si>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</si>
  <si>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王有</t>
  </si>
  <si>
    <t>703160002</t>
  </si>
  <si>
    <t>吴青平</t>
  </si>
  <si>
    <t>703160003</t>
  </si>
  <si>
    <r>
      <rPr>
        <sz val="10"/>
        <rFont val="Arial"/>
        <charset val="134"/>
      </rP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</si>
  <si>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</si>
  <si>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</si>
  <si>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</si>
  <si>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703130001</t>
  </si>
  <si>
    <t>卢家豪</t>
  </si>
  <si>
    <t>703130003</t>
  </si>
  <si>
    <t>侯耀林</t>
  </si>
  <si>
    <t>703130005</t>
  </si>
  <si>
    <t>2015-03-09</t>
  </si>
  <si>
    <t>肖荣</t>
  </si>
  <si>
    <t>703130006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</si>
  <si>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</si>
  <si>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马宁强</t>
  </si>
  <si>
    <t>703130008</t>
  </si>
  <si>
    <t>罗一翀</t>
  </si>
  <si>
    <t>703130009</t>
  </si>
  <si>
    <t>林雄斌</t>
  </si>
  <si>
    <t>703130010</t>
  </si>
  <si>
    <t>卢志忠</t>
  </si>
  <si>
    <t>703130012</t>
  </si>
  <si>
    <t>张先春</t>
  </si>
  <si>
    <t>703130013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</si>
  <si>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</si>
  <si>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和联</t>
  </si>
  <si>
    <t>狮头岭</t>
  </si>
  <si>
    <t>张芬</t>
  </si>
  <si>
    <t>703050017</t>
  </si>
  <si>
    <t>山咀头</t>
  </si>
  <si>
    <t>陈丽枚</t>
  </si>
  <si>
    <t>703040005</t>
  </si>
  <si>
    <t>2015-02-12</t>
  </si>
  <si>
    <t>李小芬</t>
  </si>
  <si>
    <t>703050008</t>
  </si>
  <si>
    <t>黄小英</t>
  </si>
  <si>
    <t>703050009</t>
  </si>
  <si>
    <t>陈桂花</t>
  </si>
  <si>
    <t>703050013</t>
  </si>
  <si>
    <t>翟带健</t>
  </si>
  <si>
    <t>胡静如</t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</si>
  <si>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</si>
  <si>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</si>
  <si>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夏琬琴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</si>
  <si>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2022-3</t>
    </r>
  </si>
  <si>
    <t>林兴建</t>
  </si>
  <si>
    <t>703130014</t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</si>
  <si>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</si>
  <si>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龙华小计</t>
  </si>
  <si>
    <t>大浪</t>
  </si>
  <si>
    <t>同胜</t>
  </si>
  <si>
    <t>上横朗</t>
  </si>
  <si>
    <t>2015-01-21</t>
  </si>
  <si>
    <t>廖瑞芳</t>
  </si>
  <si>
    <t>704130002</t>
  </si>
  <si>
    <t>三合</t>
  </si>
  <si>
    <t>胡勇</t>
  </si>
  <si>
    <t>704170006</t>
  </si>
  <si>
    <t>龙胜</t>
  </si>
  <si>
    <t>彭秀媚</t>
  </si>
  <si>
    <t>704180001</t>
  </si>
  <si>
    <t>高峰</t>
  </si>
  <si>
    <t>元芬</t>
  </si>
  <si>
    <t>黄丽婷</t>
  </si>
  <si>
    <t>704120005</t>
  </si>
  <si>
    <t>大浪小计</t>
  </si>
  <si>
    <t>福城</t>
  </si>
  <si>
    <t>茜坑</t>
  </si>
  <si>
    <t>新城</t>
  </si>
  <si>
    <t>2015-03-18</t>
  </si>
  <si>
    <t>江敬英</t>
  </si>
  <si>
    <t>705060001</t>
  </si>
  <si>
    <t>四和</t>
  </si>
  <si>
    <t>李福祥</t>
  </si>
  <si>
    <t>705050001</t>
  </si>
  <si>
    <t>福民</t>
  </si>
  <si>
    <t>丹湖</t>
  </si>
  <si>
    <t>唐立强</t>
  </si>
  <si>
    <t>705030001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</si>
  <si>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</si>
  <si>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福城小计</t>
  </si>
  <si>
    <t>观澜</t>
  </si>
  <si>
    <t>牛湖</t>
  </si>
  <si>
    <t>启明</t>
  </si>
  <si>
    <t>冯彩顺</t>
  </si>
  <si>
    <t>706090001</t>
  </si>
  <si>
    <t>库坑</t>
  </si>
  <si>
    <t>富坑</t>
  </si>
  <si>
    <t>吴尚峰</t>
  </si>
  <si>
    <t>706130001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</si>
  <si>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</si>
  <si>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新澜</t>
  </si>
  <si>
    <t>广培</t>
  </si>
  <si>
    <t>陈伟宏</t>
  </si>
  <si>
    <t>706110001</t>
  </si>
  <si>
    <t>翠澜</t>
  </si>
  <si>
    <t>2015-01-16</t>
  </si>
  <si>
    <t>李吉星</t>
  </si>
  <si>
    <t>706020001</t>
  </si>
  <si>
    <t>杨秀清</t>
  </si>
  <si>
    <t>706020002</t>
  </si>
  <si>
    <t>李明琴</t>
  </si>
  <si>
    <t>706020003</t>
  </si>
  <si>
    <t>桂澜</t>
  </si>
  <si>
    <t>钟志诚</t>
  </si>
  <si>
    <t>706030001</t>
  </si>
  <si>
    <t>大布巷</t>
  </si>
  <si>
    <t>张月明</t>
  </si>
  <si>
    <t>703010001</t>
  </si>
  <si>
    <r>
      <rPr>
        <sz val="10"/>
        <rFont val="Arial"/>
        <charset val="134"/>
      </rP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</si>
  <si>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</si>
  <si>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</si>
  <si>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</si>
  <si>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t>706050001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</si>
  <si>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</si>
  <si>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观澜小计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</si>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</sst>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7" fillId="0" borderId="1" xfId="49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center"/>
      <protection locked="0"/>
    </xf>
    <xf numFmtId="0" fontId="7" fillId="0" borderId="3" xfId="49" applyNumberFormat="1" applyFont="1" applyFill="1" applyBorder="1" applyAlignment="1" applyProtection="1">
      <alignment horizontal="center"/>
      <protection locked="0"/>
    </xf>
    <xf numFmtId="14" fontId="8" fillId="0" borderId="3" xfId="49" applyNumberFormat="1" applyFont="1" applyFill="1" applyBorder="1" applyAlignment="1" applyProtection="1">
      <alignment horizontal="center"/>
      <protection locked="0"/>
    </xf>
    <xf numFmtId="0" fontId="7" fillId="0" borderId="3" xfId="49" applyNumberFormat="1" applyFont="1" applyFill="1" applyBorder="1" applyAlignment="1" applyProtection="1">
      <alignment horizontal="center" vertical="center"/>
      <protection locked="0"/>
    </xf>
    <xf numFmtId="14" fontId="8" fillId="0" borderId="3" xfId="49" applyNumberFormat="1" applyFont="1" applyFill="1" applyBorder="1" applyAlignment="1" applyProtection="1">
      <alignment horizontal="center" vertical="center"/>
      <protection locked="0"/>
    </xf>
    <xf numFmtId="0" fontId="8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4" xfId="49" applyNumberFormat="1" applyFont="1" applyFill="1" applyBorder="1" applyAlignment="1" applyProtection="1">
      <alignment horizontal="center"/>
      <protection locked="0"/>
    </xf>
    <xf numFmtId="0" fontId="7" fillId="0" borderId="5" xfId="49" applyNumberFormat="1" applyFont="1" applyFill="1" applyBorder="1" applyAlignment="1" applyProtection="1">
      <alignment horizontal="center"/>
      <protection locked="0"/>
    </xf>
    <xf numFmtId="0" fontId="7" fillId="0" borderId="3" xfId="49" applyFont="1" applyFill="1" applyBorder="1" applyAlignment="1">
      <alignment horizontal="center" vertical="center" wrapText="1"/>
    </xf>
    <xf numFmtId="14" fontId="7" fillId="0" borderId="3" xfId="49" applyNumberFormat="1" applyFont="1" applyFill="1" applyBorder="1" applyAlignment="1" applyProtection="1">
      <alignment horizontal="center" vertical="center"/>
      <protection locked="0"/>
    </xf>
    <xf numFmtId="14" fontId="9" fillId="0" borderId="3" xfId="49" applyNumberFormat="1" applyFont="1" applyFill="1" applyBorder="1" applyAlignment="1" applyProtection="1">
      <alignment horizontal="center"/>
      <protection locked="0"/>
    </xf>
    <xf numFmtId="14" fontId="7" fillId="0" borderId="3" xfId="49" applyNumberFormat="1" applyFont="1" applyFill="1" applyBorder="1" applyAlignment="1" applyProtection="1">
      <alignment horizontal="center"/>
      <protection locked="0"/>
    </xf>
    <xf numFmtId="0" fontId="10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49" applyNumberFormat="1" applyFont="1" applyFill="1" applyBorder="1" applyAlignment="1" applyProtection="1">
      <alignment horizontal="center"/>
      <protection locked="0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6" xfId="49" applyNumberFormat="1" applyFont="1" applyFill="1" applyBorder="1" applyAlignment="1" applyProtection="1">
      <alignment horizontal="center"/>
      <protection locked="0"/>
    </xf>
    <xf numFmtId="49" fontId="7" fillId="0" borderId="3" xfId="49" applyNumberFormat="1" applyFont="1" applyFill="1" applyBorder="1" applyAlignment="1" applyProtection="1">
      <alignment horizontal="center"/>
      <protection locked="0"/>
    </xf>
    <xf numFmtId="49" fontId="7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/>
      <protection locked="0"/>
    </xf>
    <xf numFmtId="0" fontId="9" fillId="0" borderId="3" xfId="49" applyNumberFormat="1" applyFont="1" applyFill="1" applyBorder="1" applyAlignment="1" applyProtection="1">
      <alignment horizontal="center"/>
      <protection locked="0"/>
    </xf>
    <xf numFmtId="176" fontId="8" fillId="0" borderId="3" xfId="49" applyNumberFormat="1" applyFont="1" applyFill="1" applyBorder="1" applyAlignment="1" applyProtection="1">
      <alignment horizontal="center"/>
      <protection locked="0"/>
    </xf>
    <xf numFmtId="17" fontId="8" fillId="0" borderId="3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30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4.25"/>
  <cols>
    <col min="1" max="1" width="4" style="7" customWidth="1"/>
    <col min="2" max="2" width="4.5" style="8" customWidth="1"/>
    <col min="3" max="3" width="5.25833333333333" style="8" customWidth="1"/>
    <col min="4" max="4" width="8" style="8" customWidth="1"/>
    <col min="5" max="5" width="9.875" style="8" customWidth="1"/>
    <col min="6" max="7" width="7.75833333333333" style="8" customWidth="1"/>
    <col min="8" max="8" width="4.375" style="8" customWidth="1"/>
    <col min="9" max="9" width="19.2583333333333" style="8" customWidth="1"/>
    <col min="10" max="10" width="10.6416666666667" style="8" customWidth="1"/>
    <col min="11" max="11" width="4.625" style="8" customWidth="1"/>
    <col min="12" max="12" width="5.625" style="8" customWidth="1"/>
    <col min="13" max="13" width="7.125" style="8" customWidth="1"/>
    <col min="14" max="14" width="9.625" style="8" customWidth="1"/>
    <col min="15" max="16" width="5.875" style="8" customWidth="1"/>
    <col min="17" max="17" width="6.90833333333333" style="9" customWidth="1"/>
    <col min="18" max="19" width="5.875" style="8" customWidth="1"/>
    <col min="20" max="20" width="6.725" style="9" customWidth="1"/>
    <col min="21" max="21" width="21.9416666666667" style="8" customWidth="1"/>
  </cols>
  <sheetData>
    <row r="1" ht="47.25" customHeight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24.75" customHeight="1" spans="1:2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 t="s">
        <v>2</v>
      </c>
    </row>
    <row r="3" ht="33" customHeight="1" spans="1:2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</row>
    <row r="4" s="1" customFormat="1" customHeight="1" spans="1:21">
      <c r="A4" s="14">
        <v>1</v>
      </c>
      <c r="B4" s="15" t="s">
        <v>23</v>
      </c>
      <c r="C4" s="15" t="s">
        <v>24</v>
      </c>
      <c r="D4" s="15" t="s">
        <v>25</v>
      </c>
      <c r="E4" s="16">
        <v>42333</v>
      </c>
      <c r="F4" s="15" t="s">
        <v>26</v>
      </c>
      <c r="G4" s="14">
        <v>1</v>
      </c>
      <c r="H4" s="15" t="s">
        <v>27</v>
      </c>
      <c r="I4" s="27" t="s">
        <v>28</v>
      </c>
      <c r="J4" s="15" t="s">
        <v>29</v>
      </c>
      <c r="K4" s="14">
        <v>1</v>
      </c>
      <c r="L4" s="14">
        <v>1</v>
      </c>
      <c r="M4" s="14">
        <v>506</v>
      </c>
      <c r="N4" s="14">
        <f>(1300-M4)*L4</f>
        <v>794</v>
      </c>
      <c r="O4" s="14">
        <v>1</v>
      </c>
      <c r="P4" s="14"/>
      <c r="Q4" s="14">
        <v>800</v>
      </c>
      <c r="R4" s="14"/>
      <c r="S4" s="14"/>
      <c r="T4" s="14">
        <f>(R4+S4)*375</f>
        <v>0</v>
      </c>
      <c r="U4" s="14" t="s">
        <v>30</v>
      </c>
    </row>
    <row r="5" s="1" customFormat="1" customHeight="1" spans="1:21">
      <c r="A5" s="14">
        <v>2</v>
      </c>
      <c r="B5" s="15" t="s">
        <v>23</v>
      </c>
      <c r="C5" s="15" t="s">
        <v>31</v>
      </c>
      <c r="D5" s="15" t="s">
        <v>32</v>
      </c>
      <c r="E5" s="16">
        <v>42853</v>
      </c>
      <c r="F5" s="15" t="s">
        <v>33</v>
      </c>
      <c r="G5" s="14">
        <v>2</v>
      </c>
      <c r="H5" s="15" t="s">
        <v>34</v>
      </c>
      <c r="I5" s="27" t="s">
        <v>35</v>
      </c>
      <c r="J5" s="15" t="s">
        <v>29</v>
      </c>
      <c r="K5" s="14">
        <v>4</v>
      </c>
      <c r="L5" s="14">
        <v>3</v>
      </c>
      <c r="M5" s="14">
        <v>0</v>
      </c>
      <c r="N5" s="14">
        <f>(1300-M5)*L5</f>
        <v>3900</v>
      </c>
      <c r="O5" s="14">
        <v>1</v>
      </c>
      <c r="P5" s="14"/>
      <c r="Q5" s="14">
        <v>800</v>
      </c>
      <c r="R5" s="14">
        <v>2</v>
      </c>
      <c r="S5" s="14">
        <v>1</v>
      </c>
      <c r="T5" s="14">
        <f>(R5+S5)*390</f>
        <v>1170</v>
      </c>
      <c r="U5" s="14" t="s">
        <v>36</v>
      </c>
    </row>
    <row r="6" customHeight="1" spans="1:21">
      <c r="A6" s="14">
        <v>3</v>
      </c>
      <c r="B6" s="15" t="s">
        <v>23</v>
      </c>
      <c r="C6" s="15" t="s">
        <v>37</v>
      </c>
      <c r="D6" s="15" t="s">
        <v>38</v>
      </c>
      <c r="E6" s="16">
        <v>43497</v>
      </c>
      <c r="F6" s="15" t="s">
        <v>39</v>
      </c>
      <c r="G6" s="14">
        <v>3</v>
      </c>
      <c r="H6" s="15" t="s">
        <v>27</v>
      </c>
      <c r="I6" s="27" t="s">
        <v>40</v>
      </c>
      <c r="J6" s="15" t="s">
        <v>41</v>
      </c>
      <c r="K6" s="14">
        <v>4</v>
      </c>
      <c r="L6" s="14">
        <v>4</v>
      </c>
      <c r="M6" s="14">
        <v>1062.55</v>
      </c>
      <c r="N6" s="14">
        <f>(1300-M6)*L6</f>
        <v>949.8</v>
      </c>
      <c r="O6" s="14">
        <v>1</v>
      </c>
      <c r="P6" s="14"/>
      <c r="Q6" s="14">
        <v>800</v>
      </c>
      <c r="R6" s="14">
        <v>2</v>
      </c>
      <c r="S6" s="14">
        <v>1</v>
      </c>
      <c r="T6" s="14">
        <f>(R6+S6)*390</f>
        <v>1170</v>
      </c>
      <c r="U6" s="14" t="s">
        <v>42</v>
      </c>
    </row>
    <row r="7" customHeight="1" spans="1:21">
      <c r="A7" s="14">
        <v>4</v>
      </c>
      <c r="B7" s="17" t="s">
        <v>23</v>
      </c>
      <c r="C7" s="17" t="s">
        <v>43</v>
      </c>
      <c r="D7" s="17" t="s">
        <v>44</v>
      </c>
      <c r="E7" s="18">
        <v>44259</v>
      </c>
      <c r="F7" s="17" t="s">
        <v>45</v>
      </c>
      <c r="G7" s="19">
        <v>4</v>
      </c>
      <c r="H7" s="17" t="s">
        <v>34</v>
      </c>
      <c r="I7" s="28" t="s">
        <v>46</v>
      </c>
      <c r="J7" s="17" t="s">
        <v>41</v>
      </c>
      <c r="K7" s="19">
        <v>2</v>
      </c>
      <c r="L7" s="19">
        <v>2</v>
      </c>
      <c r="M7" s="19">
        <v>1100.05</v>
      </c>
      <c r="N7" s="19">
        <f>(1300-M7)*L7</f>
        <v>399.9</v>
      </c>
      <c r="O7" s="19"/>
      <c r="P7" s="19"/>
      <c r="Q7" s="19"/>
      <c r="R7" s="19">
        <v>1</v>
      </c>
      <c r="S7" s="19">
        <v>1</v>
      </c>
      <c r="T7" s="14">
        <f>(R7+S7)*390</f>
        <v>780</v>
      </c>
      <c r="U7" s="19" t="s">
        <v>47</v>
      </c>
    </row>
    <row r="8" customHeight="1" spans="1:21">
      <c r="A8" s="20" t="s">
        <v>48</v>
      </c>
      <c r="B8" s="21"/>
      <c r="C8" s="21"/>
      <c r="D8" s="21"/>
      <c r="E8" s="21"/>
      <c r="F8" s="21"/>
      <c r="G8" s="21"/>
      <c r="H8" s="21"/>
      <c r="I8" s="21"/>
      <c r="J8" s="29"/>
      <c r="K8" s="14">
        <f>SUM(K4:K7)</f>
        <v>11</v>
      </c>
      <c r="L8" s="14">
        <f>SUM(L4:L7)</f>
        <v>10</v>
      </c>
      <c r="M8" s="14" t="s">
        <v>49</v>
      </c>
      <c r="N8" s="14">
        <f>SUM(N4:N7)</f>
        <v>6043.7</v>
      </c>
      <c r="O8" s="14">
        <f>SUM(O4:O6)</f>
        <v>3</v>
      </c>
      <c r="P8" s="14"/>
      <c r="Q8" s="14">
        <f>SUM(Q4:Q7)</f>
        <v>2400</v>
      </c>
      <c r="R8" s="14">
        <f>SUM(R4:R7)</f>
        <v>5</v>
      </c>
      <c r="S8" s="14">
        <f>SUM(S4:S7)</f>
        <v>3</v>
      </c>
      <c r="T8" s="14">
        <f>SUM(T4:T7)</f>
        <v>3120</v>
      </c>
      <c r="U8" s="14"/>
    </row>
    <row r="9" s="2" customFormat="1" customHeight="1" spans="1:21">
      <c r="A9" s="14">
        <v>5</v>
      </c>
      <c r="B9" s="15" t="s">
        <v>50</v>
      </c>
      <c r="C9" s="15" t="s">
        <v>51</v>
      </c>
      <c r="D9" s="15" t="s">
        <v>52</v>
      </c>
      <c r="E9" s="16">
        <v>42354</v>
      </c>
      <c r="F9" s="15" t="s">
        <v>53</v>
      </c>
      <c r="G9" s="14">
        <v>5</v>
      </c>
      <c r="H9" s="15" t="s">
        <v>34</v>
      </c>
      <c r="I9" s="27" t="s">
        <v>54</v>
      </c>
      <c r="J9" s="15" t="s">
        <v>55</v>
      </c>
      <c r="K9" s="14">
        <v>4</v>
      </c>
      <c r="L9" s="14">
        <v>3</v>
      </c>
      <c r="M9" s="14">
        <v>693.75</v>
      </c>
      <c r="N9" s="14">
        <f t="shared" ref="N9:N66" si="0">(1300-M9)*L9</f>
        <v>1818.75</v>
      </c>
      <c r="O9" s="14">
        <v>1</v>
      </c>
      <c r="P9" s="14"/>
      <c r="Q9" s="14">
        <v>800</v>
      </c>
      <c r="R9" s="14">
        <v>1</v>
      </c>
      <c r="S9" s="14">
        <v>1</v>
      </c>
      <c r="T9" s="34">
        <f t="shared" ref="T9:T66" si="1">(R9+S9)*390</f>
        <v>780</v>
      </c>
      <c r="U9" s="14" t="s">
        <v>56</v>
      </c>
    </row>
    <row r="10" s="3" customFormat="1" customHeight="1" spans="1:21">
      <c r="A10" s="14">
        <v>6</v>
      </c>
      <c r="B10" s="15" t="s">
        <v>50</v>
      </c>
      <c r="C10" s="15" t="s">
        <v>51</v>
      </c>
      <c r="D10" s="15" t="s">
        <v>52</v>
      </c>
      <c r="E10" s="16">
        <v>42333</v>
      </c>
      <c r="F10" s="15" t="s">
        <v>57</v>
      </c>
      <c r="G10" s="14">
        <v>6</v>
      </c>
      <c r="H10" s="15" t="s">
        <v>27</v>
      </c>
      <c r="I10" s="27" t="s">
        <v>58</v>
      </c>
      <c r="J10" s="15" t="s">
        <v>55</v>
      </c>
      <c r="K10" s="14">
        <v>3</v>
      </c>
      <c r="L10" s="14">
        <v>3</v>
      </c>
      <c r="M10" s="14">
        <v>0</v>
      </c>
      <c r="N10" s="14">
        <f t="shared" si="0"/>
        <v>3900</v>
      </c>
      <c r="O10" s="14">
        <v>1</v>
      </c>
      <c r="P10" s="14"/>
      <c r="Q10" s="14">
        <v>800</v>
      </c>
      <c r="R10" s="14">
        <v>2</v>
      </c>
      <c r="S10" s="14"/>
      <c r="T10" s="34">
        <f t="shared" si="1"/>
        <v>780</v>
      </c>
      <c r="U10" s="14" t="s">
        <v>30</v>
      </c>
    </row>
    <row r="11" s="3" customFormat="1" customHeight="1" spans="1:21">
      <c r="A11" s="14">
        <v>7</v>
      </c>
      <c r="B11" s="15" t="s">
        <v>50</v>
      </c>
      <c r="C11" s="15" t="s">
        <v>51</v>
      </c>
      <c r="D11" s="15" t="s">
        <v>59</v>
      </c>
      <c r="E11" s="16">
        <v>43308</v>
      </c>
      <c r="F11" s="15" t="s">
        <v>60</v>
      </c>
      <c r="G11" s="14">
        <v>7</v>
      </c>
      <c r="H11" s="15" t="s">
        <v>27</v>
      </c>
      <c r="I11" s="27" t="s">
        <v>61</v>
      </c>
      <c r="J11" s="15" t="s">
        <v>55</v>
      </c>
      <c r="K11" s="14">
        <v>1</v>
      </c>
      <c r="L11" s="14">
        <v>1</v>
      </c>
      <c r="M11" s="14">
        <v>0</v>
      </c>
      <c r="N11" s="14">
        <f t="shared" si="0"/>
        <v>1300</v>
      </c>
      <c r="O11" s="14">
        <v>1</v>
      </c>
      <c r="P11" s="14"/>
      <c r="Q11" s="14">
        <v>800</v>
      </c>
      <c r="R11" s="14">
        <v>1</v>
      </c>
      <c r="S11" s="14">
        <v>0</v>
      </c>
      <c r="T11" s="34">
        <f t="shared" si="1"/>
        <v>390</v>
      </c>
      <c r="U11" s="14" t="s">
        <v>62</v>
      </c>
    </row>
    <row r="12" s="2" customFormat="1" customHeight="1" spans="1:21">
      <c r="A12" s="14">
        <v>8</v>
      </c>
      <c r="B12" s="15" t="s">
        <v>50</v>
      </c>
      <c r="C12" s="17" t="s">
        <v>51</v>
      </c>
      <c r="D12" s="17" t="s">
        <v>59</v>
      </c>
      <c r="E12" s="18">
        <v>43700</v>
      </c>
      <c r="F12" s="17" t="s">
        <v>63</v>
      </c>
      <c r="G12" s="14">
        <v>8</v>
      </c>
      <c r="H12" s="15" t="s">
        <v>27</v>
      </c>
      <c r="I12" s="27" t="s">
        <v>64</v>
      </c>
      <c r="J12" s="15" t="s">
        <v>41</v>
      </c>
      <c r="K12" s="14">
        <v>1</v>
      </c>
      <c r="L12" s="14">
        <v>1</v>
      </c>
      <c r="M12" s="14">
        <v>0</v>
      </c>
      <c r="N12" s="14">
        <f t="shared" si="0"/>
        <v>1300</v>
      </c>
      <c r="O12" s="14">
        <v>1</v>
      </c>
      <c r="P12" s="14"/>
      <c r="Q12" s="14">
        <v>800</v>
      </c>
      <c r="R12" s="14">
        <v>1</v>
      </c>
      <c r="S12" s="14"/>
      <c r="T12" s="34">
        <f t="shared" si="1"/>
        <v>390</v>
      </c>
      <c r="U12" s="14" t="s">
        <v>65</v>
      </c>
    </row>
    <row r="13" s="3" customFormat="1" customHeight="1" spans="1:21">
      <c r="A13" s="14">
        <v>9</v>
      </c>
      <c r="B13" s="15" t="s">
        <v>50</v>
      </c>
      <c r="C13" s="17" t="s">
        <v>51</v>
      </c>
      <c r="D13" s="17" t="s">
        <v>59</v>
      </c>
      <c r="E13" s="18">
        <v>43943</v>
      </c>
      <c r="F13" s="17" t="s">
        <v>66</v>
      </c>
      <c r="G13" s="14">
        <v>9</v>
      </c>
      <c r="H13" s="15" t="s">
        <v>34</v>
      </c>
      <c r="I13" s="27" t="s">
        <v>67</v>
      </c>
      <c r="J13" s="15" t="s">
        <v>41</v>
      </c>
      <c r="K13" s="14">
        <v>4</v>
      </c>
      <c r="L13" s="14">
        <v>4</v>
      </c>
      <c r="M13" s="14">
        <v>0</v>
      </c>
      <c r="N13" s="14">
        <f t="shared" si="0"/>
        <v>5200</v>
      </c>
      <c r="O13" s="14"/>
      <c r="P13" s="14"/>
      <c r="Q13" s="14"/>
      <c r="R13" s="14">
        <v>3</v>
      </c>
      <c r="S13" s="14"/>
      <c r="T13" s="34">
        <f t="shared" si="1"/>
        <v>1170</v>
      </c>
      <c r="U13" s="14" t="s">
        <v>68</v>
      </c>
    </row>
    <row r="14" s="3" customFormat="1" customHeight="1" spans="1:21">
      <c r="A14" s="14">
        <v>10</v>
      </c>
      <c r="B14" s="15" t="s">
        <v>50</v>
      </c>
      <c r="C14" s="15" t="s">
        <v>69</v>
      </c>
      <c r="D14" s="15" t="s">
        <v>70</v>
      </c>
      <c r="E14" s="16">
        <v>42275</v>
      </c>
      <c r="F14" s="15" t="s">
        <v>71</v>
      </c>
      <c r="G14" s="14">
        <v>10</v>
      </c>
      <c r="H14" s="15" t="s">
        <v>27</v>
      </c>
      <c r="I14" s="27" t="s">
        <v>72</v>
      </c>
      <c r="J14" s="15" t="s">
        <v>55</v>
      </c>
      <c r="K14" s="14">
        <v>1</v>
      </c>
      <c r="L14" s="14">
        <v>1</v>
      </c>
      <c r="M14" s="14">
        <v>0</v>
      </c>
      <c r="N14" s="14">
        <f t="shared" si="0"/>
        <v>1300</v>
      </c>
      <c r="O14" s="14">
        <v>1</v>
      </c>
      <c r="P14" s="14"/>
      <c r="Q14" s="14">
        <v>800</v>
      </c>
      <c r="R14" s="14"/>
      <c r="S14" s="14"/>
      <c r="T14" s="34">
        <f t="shared" si="1"/>
        <v>0</v>
      </c>
      <c r="U14" s="14" t="s">
        <v>73</v>
      </c>
    </row>
    <row r="15" s="4" customFormat="1" customHeight="1" spans="1:21">
      <c r="A15" s="14">
        <v>11</v>
      </c>
      <c r="B15" s="15" t="s">
        <v>50</v>
      </c>
      <c r="C15" s="15" t="s">
        <v>69</v>
      </c>
      <c r="D15" s="15" t="s">
        <v>70</v>
      </c>
      <c r="E15" s="14" t="s">
        <v>74</v>
      </c>
      <c r="F15" s="15" t="s">
        <v>75</v>
      </c>
      <c r="G15" s="14">
        <v>11</v>
      </c>
      <c r="H15" s="15" t="s">
        <v>27</v>
      </c>
      <c r="I15" s="27" t="s">
        <v>76</v>
      </c>
      <c r="J15" s="15" t="s">
        <v>55</v>
      </c>
      <c r="K15" s="14">
        <v>3</v>
      </c>
      <c r="L15" s="14">
        <v>3</v>
      </c>
      <c r="M15" s="14">
        <v>0</v>
      </c>
      <c r="N15" s="14">
        <f t="shared" si="0"/>
        <v>3900</v>
      </c>
      <c r="O15" s="14">
        <v>1</v>
      </c>
      <c r="P15" s="14"/>
      <c r="Q15" s="14">
        <v>800</v>
      </c>
      <c r="R15" s="14">
        <v>1</v>
      </c>
      <c r="S15" s="14"/>
      <c r="T15" s="34">
        <f t="shared" si="1"/>
        <v>390</v>
      </c>
      <c r="U15" s="14" t="s">
        <v>77</v>
      </c>
    </row>
    <row r="16" s="4" customFormat="1" customHeight="1" spans="1:21">
      <c r="A16" s="14">
        <v>12</v>
      </c>
      <c r="B16" s="15" t="s">
        <v>50</v>
      </c>
      <c r="C16" s="15" t="s">
        <v>69</v>
      </c>
      <c r="D16" s="15" t="s">
        <v>70</v>
      </c>
      <c r="E16" s="16">
        <v>42339</v>
      </c>
      <c r="F16" s="15" t="s">
        <v>78</v>
      </c>
      <c r="G16" s="14">
        <v>12</v>
      </c>
      <c r="H16" s="15" t="s">
        <v>34</v>
      </c>
      <c r="I16" s="27" t="s">
        <v>79</v>
      </c>
      <c r="J16" s="15" t="s">
        <v>55</v>
      </c>
      <c r="K16" s="14">
        <v>4</v>
      </c>
      <c r="L16" s="14">
        <v>3</v>
      </c>
      <c r="M16" s="14">
        <v>0</v>
      </c>
      <c r="N16" s="14">
        <f t="shared" si="0"/>
        <v>3900</v>
      </c>
      <c r="O16" s="14">
        <v>1</v>
      </c>
      <c r="P16" s="14" t="s">
        <v>80</v>
      </c>
      <c r="Q16" s="14">
        <v>800</v>
      </c>
      <c r="R16" s="14">
        <v>2</v>
      </c>
      <c r="S16" s="14"/>
      <c r="T16" s="34">
        <f t="shared" si="1"/>
        <v>780</v>
      </c>
      <c r="U16" s="14" t="s">
        <v>77</v>
      </c>
    </row>
    <row r="17" s="3" customFormat="1" customHeight="1" spans="1:21">
      <c r="A17" s="14">
        <v>13</v>
      </c>
      <c r="B17" s="15" t="s">
        <v>50</v>
      </c>
      <c r="C17" s="15" t="s">
        <v>69</v>
      </c>
      <c r="D17" s="15" t="s">
        <v>70</v>
      </c>
      <c r="E17" s="16">
        <v>42212</v>
      </c>
      <c r="F17" s="15" t="s">
        <v>81</v>
      </c>
      <c r="G17" s="14">
        <v>13</v>
      </c>
      <c r="H17" s="15" t="s">
        <v>34</v>
      </c>
      <c r="I17" s="27" t="s">
        <v>82</v>
      </c>
      <c r="J17" s="15" t="s">
        <v>55</v>
      </c>
      <c r="K17" s="14">
        <v>3</v>
      </c>
      <c r="L17" s="14">
        <v>2</v>
      </c>
      <c r="M17" s="14">
        <v>0</v>
      </c>
      <c r="N17" s="14">
        <f t="shared" si="0"/>
        <v>2600</v>
      </c>
      <c r="O17" s="14">
        <v>1</v>
      </c>
      <c r="P17" s="14"/>
      <c r="Q17" s="14">
        <v>800</v>
      </c>
      <c r="R17" s="14">
        <v>2</v>
      </c>
      <c r="S17" s="14">
        <v>1</v>
      </c>
      <c r="T17" s="34">
        <f t="shared" si="1"/>
        <v>1170</v>
      </c>
      <c r="U17" s="14" t="s">
        <v>83</v>
      </c>
    </row>
    <row r="18" s="3" customFormat="1" customHeight="1" spans="1:21">
      <c r="A18" s="14">
        <v>14</v>
      </c>
      <c r="B18" s="15" t="s">
        <v>50</v>
      </c>
      <c r="C18" s="15" t="s">
        <v>69</v>
      </c>
      <c r="D18" s="15" t="s">
        <v>84</v>
      </c>
      <c r="E18" s="16">
        <v>42609</v>
      </c>
      <c r="F18" s="15" t="s">
        <v>85</v>
      </c>
      <c r="G18" s="14">
        <v>14</v>
      </c>
      <c r="H18" s="15" t="s">
        <v>27</v>
      </c>
      <c r="I18" s="27" t="s">
        <v>86</v>
      </c>
      <c r="J18" s="15" t="s">
        <v>29</v>
      </c>
      <c r="K18" s="14">
        <v>2</v>
      </c>
      <c r="L18" s="14">
        <v>2</v>
      </c>
      <c r="M18" s="14">
        <v>100</v>
      </c>
      <c r="N18" s="14">
        <f t="shared" si="0"/>
        <v>2400</v>
      </c>
      <c r="O18" s="14">
        <v>1</v>
      </c>
      <c r="P18" s="14"/>
      <c r="Q18" s="14">
        <v>800</v>
      </c>
      <c r="R18" s="14">
        <v>1</v>
      </c>
      <c r="S18" s="14">
        <v>1</v>
      </c>
      <c r="T18" s="34">
        <f t="shared" si="1"/>
        <v>780</v>
      </c>
      <c r="U18" s="14" t="s">
        <v>87</v>
      </c>
    </row>
    <row r="19" s="2" customFormat="1" customHeight="1" spans="1:21">
      <c r="A19" s="14">
        <v>15</v>
      </c>
      <c r="B19" s="15" t="s">
        <v>50</v>
      </c>
      <c r="C19" s="15" t="s">
        <v>69</v>
      </c>
      <c r="D19" s="15" t="s">
        <v>88</v>
      </c>
      <c r="E19" s="16">
        <v>42763</v>
      </c>
      <c r="F19" s="15" t="s">
        <v>89</v>
      </c>
      <c r="G19" s="14">
        <v>15</v>
      </c>
      <c r="H19" s="15" t="s">
        <v>34</v>
      </c>
      <c r="I19" s="27" t="s">
        <v>90</v>
      </c>
      <c r="J19" s="15" t="s">
        <v>55</v>
      </c>
      <c r="K19" s="14">
        <v>2</v>
      </c>
      <c r="L19" s="14">
        <v>2</v>
      </c>
      <c r="M19" s="14">
        <v>0</v>
      </c>
      <c r="N19" s="14">
        <f t="shared" si="0"/>
        <v>2600</v>
      </c>
      <c r="O19" s="14">
        <v>1</v>
      </c>
      <c r="P19" s="14"/>
      <c r="Q19" s="14">
        <v>800</v>
      </c>
      <c r="R19" s="14">
        <v>1</v>
      </c>
      <c r="S19" s="14">
        <v>2</v>
      </c>
      <c r="T19" s="34">
        <f t="shared" si="1"/>
        <v>1170</v>
      </c>
      <c r="U19" s="14" t="s">
        <v>91</v>
      </c>
    </row>
    <row r="20" s="4" customFormat="1" customHeight="1" spans="1:21">
      <c r="A20" s="14">
        <v>16</v>
      </c>
      <c r="B20" s="15" t="s">
        <v>50</v>
      </c>
      <c r="C20" s="15" t="s">
        <v>92</v>
      </c>
      <c r="D20" s="15" t="s">
        <v>93</v>
      </c>
      <c r="E20" s="16">
        <v>42392</v>
      </c>
      <c r="F20" s="15" t="s">
        <v>94</v>
      </c>
      <c r="G20" s="14">
        <v>16</v>
      </c>
      <c r="H20" s="15" t="s">
        <v>34</v>
      </c>
      <c r="I20" s="27" t="s">
        <v>95</v>
      </c>
      <c r="J20" s="15" t="s">
        <v>29</v>
      </c>
      <c r="K20" s="14">
        <v>3</v>
      </c>
      <c r="L20" s="14">
        <v>3</v>
      </c>
      <c r="M20" s="14">
        <v>697.7</v>
      </c>
      <c r="N20" s="14">
        <f t="shared" si="0"/>
        <v>1806.9</v>
      </c>
      <c r="O20" s="14">
        <v>1</v>
      </c>
      <c r="P20" s="14"/>
      <c r="Q20" s="14">
        <v>800</v>
      </c>
      <c r="R20" s="14">
        <v>1</v>
      </c>
      <c r="S20" s="14"/>
      <c r="T20" s="34">
        <f t="shared" si="1"/>
        <v>390</v>
      </c>
      <c r="U20" s="14" t="s">
        <v>91</v>
      </c>
    </row>
    <row r="21" s="4" customFormat="1" customHeight="1" spans="1:21">
      <c r="A21" s="14">
        <v>17</v>
      </c>
      <c r="B21" s="15" t="s">
        <v>50</v>
      </c>
      <c r="C21" s="15" t="s">
        <v>92</v>
      </c>
      <c r="D21" s="15" t="s">
        <v>93</v>
      </c>
      <c r="E21" s="14" t="s">
        <v>96</v>
      </c>
      <c r="F21" s="15" t="s">
        <v>97</v>
      </c>
      <c r="G21" s="14">
        <v>17</v>
      </c>
      <c r="H21" s="15" t="s">
        <v>27</v>
      </c>
      <c r="I21" s="27" t="s">
        <v>98</v>
      </c>
      <c r="J21" s="15" t="s">
        <v>55</v>
      </c>
      <c r="K21" s="14">
        <v>1</v>
      </c>
      <c r="L21" s="14">
        <v>1</v>
      </c>
      <c r="M21" s="14">
        <v>0</v>
      </c>
      <c r="N21" s="14">
        <f t="shared" si="0"/>
        <v>1300</v>
      </c>
      <c r="O21" s="14">
        <v>1</v>
      </c>
      <c r="P21" s="14"/>
      <c r="Q21" s="14">
        <v>800</v>
      </c>
      <c r="R21" s="14">
        <v>1</v>
      </c>
      <c r="S21" s="14"/>
      <c r="T21" s="34">
        <f t="shared" si="1"/>
        <v>390</v>
      </c>
      <c r="U21" s="14" t="s">
        <v>99</v>
      </c>
    </row>
    <row r="22" s="4" customFormat="1" customHeight="1" spans="1:21">
      <c r="A22" s="14">
        <v>18</v>
      </c>
      <c r="B22" s="15" t="s">
        <v>50</v>
      </c>
      <c r="C22" s="15" t="s">
        <v>92</v>
      </c>
      <c r="D22" s="15" t="s">
        <v>93</v>
      </c>
      <c r="E22" s="14" t="s">
        <v>74</v>
      </c>
      <c r="F22" s="15" t="s">
        <v>100</v>
      </c>
      <c r="G22" s="14">
        <v>18</v>
      </c>
      <c r="H22" s="15" t="s">
        <v>34</v>
      </c>
      <c r="I22" s="27" t="s">
        <v>101</v>
      </c>
      <c r="J22" s="15" t="s">
        <v>29</v>
      </c>
      <c r="K22" s="14">
        <v>3</v>
      </c>
      <c r="L22" s="14">
        <v>3</v>
      </c>
      <c r="M22" s="14">
        <v>349.7</v>
      </c>
      <c r="N22" s="14">
        <f t="shared" si="0"/>
        <v>2850.9</v>
      </c>
      <c r="O22" s="14">
        <v>1</v>
      </c>
      <c r="P22" s="14"/>
      <c r="Q22" s="14">
        <v>800</v>
      </c>
      <c r="R22" s="14">
        <v>2</v>
      </c>
      <c r="S22" s="14">
        <v>1</v>
      </c>
      <c r="T22" s="34">
        <f t="shared" si="1"/>
        <v>1170</v>
      </c>
      <c r="U22" s="14" t="s">
        <v>99</v>
      </c>
    </row>
    <row r="23" s="4" customFormat="1" customHeight="1" spans="1:21">
      <c r="A23" s="14">
        <v>19</v>
      </c>
      <c r="B23" s="15" t="s">
        <v>50</v>
      </c>
      <c r="C23" s="15" t="s">
        <v>92</v>
      </c>
      <c r="D23" s="15" t="s">
        <v>93</v>
      </c>
      <c r="E23" s="16">
        <v>42730</v>
      </c>
      <c r="F23" s="22" t="s">
        <v>102</v>
      </c>
      <c r="G23" s="14">
        <v>19</v>
      </c>
      <c r="H23" s="17" t="s">
        <v>27</v>
      </c>
      <c r="I23" s="27" t="s">
        <v>103</v>
      </c>
      <c r="J23" s="15" t="s">
        <v>55</v>
      </c>
      <c r="K23" s="14">
        <v>1</v>
      </c>
      <c r="L23" s="14">
        <v>1</v>
      </c>
      <c r="M23" s="14">
        <v>0</v>
      </c>
      <c r="N23" s="14">
        <f t="shared" si="0"/>
        <v>1300</v>
      </c>
      <c r="O23" s="14">
        <v>1</v>
      </c>
      <c r="P23" s="14"/>
      <c r="Q23" s="14">
        <v>800</v>
      </c>
      <c r="R23" s="14">
        <v>1</v>
      </c>
      <c r="S23" s="14"/>
      <c r="T23" s="34">
        <f t="shared" si="1"/>
        <v>390</v>
      </c>
      <c r="U23" s="14" t="s">
        <v>77</v>
      </c>
    </row>
    <row r="24" s="3" customFormat="1" customHeight="1" spans="1:21">
      <c r="A24" s="14">
        <v>20</v>
      </c>
      <c r="B24" s="15" t="s">
        <v>50</v>
      </c>
      <c r="C24" s="15" t="s">
        <v>92</v>
      </c>
      <c r="D24" s="15" t="s">
        <v>93</v>
      </c>
      <c r="E24" s="16">
        <v>44020</v>
      </c>
      <c r="F24" s="22" t="s">
        <v>104</v>
      </c>
      <c r="G24" s="14">
        <v>20</v>
      </c>
      <c r="H24" s="17" t="s">
        <v>34</v>
      </c>
      <c r="I24" s="27" t="s">
        <v>105</v>
      </c>
      <c r="J24" s="15" t="s">
        <v>41</v>
      </c>
      <c r="K24" s="14">
        <v>3</v>
      </c>
      <c r="L24" s="14">
        <v>2</v>
      </c>
      <c r="M24" s="14">
        <v>0</v>
      </c>
      <c r="N24" s="14">
        <f t="shared" si="0"/>
        <v>2600</v>
      </c>
      <c r="O24" s="14">
        <v>1</v>
      </c>
      <c r="P24" s="14"/>
      <c r="Q24" s="14">
        <v>800</v>
      </c>
      <c r="R24" s="14">
        <v>2</v>
      </c>
      <c r="S24" s="14"/>
      <c r="T24" s="34">
        <f t="shared" si="1"/>
        <v>780</v>
      </c>
      <c r="U24" s="35" t="s">
        <v>106</v>
      </c>
    </row>
    <row r="25" s="3" customFormat="1" customHeight="1" spans="1:21">
      <c r="A25" s="14">
        <v>21</v>
      </c>
      <c r="B25" s="15" t="s">
        <v>50</v>
      </c>
      <c r="C25" s="15" t="s">
        <v>107</v>
      </c>
      <c r="D25" s="15" t="s">
        <v>108</v>
      </c>
      <c r="E25" s="16">
        <v>42612</v>
      </c>
      <c r="F25" s="15" t="s">
        <v>109</v>
      </c>
      <c r="G25" s="14">
        <v>21</v>
      </c>
      <c r="H25" s="15" t="s">
        <v>34</v>
      </c>
      <c r="I25" s="27" t="s">
        <v>110</v>
      </c>
      <c r="J25" s="15" t="s">
        <v>29</v>
      </c>
      <c r="K25" s="14">
        <v>2</v>
      </c>
      <c r="L25" s="14">
        <v>2</v>
      </c>
      <c r="M25" s="14">
        <v>863</v>
      </c>
      <c r="N25" s="14">
        <f t="shared" si="0"/>
        <v>874</v>
      </c>
      <c r="O25" s="14">
        <v>1</v>
      </c>
      <c r="P25" s="14"/>
      <c r="Q25" s="14">
        <v>800</v>
      </c>
      <c r="R25" s="14">
        <v>1</v>
      </c>
      <c r="S25" s="14">
        <v>1</v>
      </c>
      <c r="T25" s="34">
        <f t="shared" si="1"/>
        <v>780</v>
      </c>
      <c r="U25" s="14" t="s">
        <v>87</v>
      </c>
    </row>
    <row r="26" s="4" customFormat="1" customHeight="1" spans="1:21">
      <c r="A26" s="14">
        <v>22</v>
      </c>
      <c r="B26" s="15" t="s">
        <v>50</v>
      </c>
      <c r="C26" s="15" t="s">
        <v>107</v>
      </c>
      <c r="D26" s="15" t="s">
        <v>108</v>
      </c>
      <c r="E26" s="16">
        <v>42730</v>
      </c>
      <c r="F26" s="15" t="s">
        <v>111</v>
      </c>
      <c r="G26" s="14">
        <v>22</v>
      </c>
      <c r="H26" s="15" t="s">
        <v>34</v>
      </c>
      <c r="I26" s="27" t="s">
        <v>112</v>
      </c>
      <c r="J26" s="15" t="s">
        <v>55</v>
      </c>
      <c r="K26" s="14">
        <v>1</v>
      </c>
      <c r="L26" s="14">
        <v>1</v>
      </c>
      <c r="M26" s="14">
        <v>0</v>
      </c>
      <c r="N26" s="14">
        <f t="shared" si="0"/>
        <v>1300</v>
      </c>
      <c r="O26" s="14">
        <v>1</v>
      </c>
      <c r="P26" s="14"/>
      <c r="Q26" s="14">
        <v>800</v>
      </c>
      <c r="R26" s="14"/>
      <c r="S26" s="14"/>
      <c r="T26" s="34">
        <f t="shared" si="1"/>
        <v>0</v>
      </c>
      <c r="U26" s="14" t="s">
        <v>77</v>
      </c>
    </row>
    <row r="27" s="2" customFormat="1" customHeight="1" spans="1:21">
      <c r="A27" s="14">
        <v>23</v>
      </c>
      <c r="B27" s="15" t="s">
        <v>50</v>
      </c>
      <c r="C27" s="15" t="s">
        <v>113</v>
      </c>
      <c r="D27" s="15" t="s">
        <v>113</v>
      </c>
      <c r="E27" s="16">
        <v>44099</v>
      </c>
      <c r="F27" s="15" t="s">
        <v>114</v>
      </c>
      <c r="G27" s="14">
        <v>23</v>
      </c>
      <c r="H27" s="15" t="s">
        <v>27</v>
      </c>
      <c r="I27" s="27" t="s">
        <v>115</v>
      </c>
      <c r="J27" s="15" t="s">
        <v>41</v>
      </c>
      <c r="K27" s="14">
        <v>2</v>
      </c>
      <c r="L27" s="14">
        <v>2</v>
      </c>
      <c r="M27" s="14">
        <v>0</v>
      </c>
      <c r="N27" s="14">
        <f t="shared" si="0"/>
        <v>2600</v>
      </c>
      <c r="O27" s="14">
        <v>1</v>
      </c>
      <c r="P27" s="14"/>
      <c r="Q27" s="14">
        <v>800</v>
      </c>
      <c r="R27" s="14">
        <v>2</v>
      </c>
      <c r="S27" s="14">
        <v>1</v>
      </c>
      <c r="T27" s="34">
        <f t="shared" si="1"/>
        <v>1170</v>
      </c>
      <c r="U27" s="14" t="s">
        <v>116</v>
      </c>
    </row>
    <row r="28" s="3" customFormat="1" customHeight="1" spans="1:21">
      <c r="A28" s="14">
        <v>24</v>
      </c>
      <c r="B28" s="15" t="s">
        <v>50</v>
      </c>
      <c r="C28" s="15" t="s">
        <v>117</v>
      </c>
      <c r="D28" s="15" t="s">
        <v>117</v>
      </c>
      <c r="E28" s="16">
        <v>42612</v>
      </c>
      <c r="F28" s="15" t="s">
        <v>118</v>
      </c>
      <c r="G28" s="14">
        <v>24</v>
      </c>
      <c r="H28" s="15" t="s">
        <v>27</v>
      </c>
      <c r="I28" s="27" t="s">
        <v>119</v>
      </c>
      <c r="J28" s="15" t="s">
        <v>55</v>
      </c>
      <c r="K28" s="14">
        <v>2</v>
      </c>
      <c r="L28" s="14">
        <v>2</v>
      </c>
      <c r="M28" s="14">
        <v>0</v>
      </c>
      <c r="N28" s="14">
        <f t="shared" si="0"/>
        <v>2600</v>
      </c>
      <c r="O28" s="14">
        <v>1</v>
      </c>
      <c r="P28" s="14"/>
      <c r="Q28" s="14">
        <v>800</v>
      </c>
      <c r="R28" s="14">
        <v>2</v>
      </c>
      <c r="S28" s="14">
        <v>1</v>
      </c>
      <c r="T28" s="34">
        <f t="shared" si="1"/>
        <v>1170</v>
      </c>
      <c r="U28" s="14" t="s">
        <v>120</v>
      </c>
    </row>
    <row r="29" s="3" customFormat="1" customHeight="1" spans="1:21">
      <c r="A29" s="14">
        <v>25</v>
      </c>
      <c r="B29" s="15" t="s">
        <v>50</v>
      </c>
      <c r="C29" s="15" t="s">
        <v>117</v>
      </c>
      <c r="D29" s="15" t="s">
        <v>117</v>
      </c>
      <c r="E29" s="16">
        <v>43373</v>
      </c>
      <c r="F29" s="15" t="s">
        <v>121</v>
      </c>
      <c r="G29" s="14">
        <v>25</v>
      </c>
      <c r="H29" s="15" t="s">
        <v>27</v>
      </c>
      <c r="I29" s="27" t="s">
        <v>122</v>
      </c>
      <c r="J29" s="15" t="s">
        <v>41</v>
      </c>
      <c r="K29" s="14">
        <v>2</v>
      </c>
      <c r="L29" s="14">
        <v>2</v>
      </c>
      <c r="M29" s="14">
        <v>0</v>
      </c>
      <c r="N29" s="14">
        <f t="shared" si="0"/>
        <v>2600</v>
      </c>
      <c r="O29" s="14">
        <v>1</v>
      </c>
      <c r="P29" s="14"/>
      <c r="Q29" s="14">
        <v>800</v>
      </c>
      <c r="R29" s="14">
        <v>2</v>
      </c>
      <c r="S29" s="14">
        <v>1</v>
      </c>
      <c r="T29" s="34">
        <f t="shared" si="1"/>
        <v>1170</v>
      </c>
      <c r="U29" s="14" t="s">
        <v>123</v>
      </c>
    </row>
    <row r="30" s="3" customFormat="1" customHeight="1" spans="1:21">
      <c r="A30" s="14">
        <v>26</v>
      </c>
      <c r="B30" s="15" t="s">
        <v>50</v>
      </c>
      <c r="C30" s="15" t="s">
        <v>117</v>
      </c>
      <c r="D30" s="15" t="s">
        <v>117</v>
      </c>
      <c r="E30" s="16">
        <v>43689</v>
      </c>
      <c r="F30" s="15" t="s">
        <v>124</v>
      </c>
      <c r="G30" s="14">
        <v>26</v>
      </c>
      <c r="H30" s="15" t="s">
        <v>27</v>
      </c>
      <c r="I30" s="27" t="s">
        <v>125</v>
      </c>
      <c r="J30" s="15" t="s">
        <v>55</v>
      </c>
      <c r="K30" s="14">
        <v>1</v>
      </c>
      <c r="L30" s="14">
        <v>1</v>
      </c>
      <c r="M30" s="14">
        <v>0</v>
      </c>
      <c r="N30" s="14">
        <f t="shared" si="0"/>
        <v>1300</v>
      </c>
      <c r="O30" s="14">
        <v>1</v>
      </c>
      <c r="P30" s="14"/>
      <c r="Q30" s="14">
        <v>800</v>
      </c>
      <c r="R30" s="14">
        <v>1</v>
      </c>
      <c r="S30" s="14"/>
      <c r="T30" s="34">
        <f t="shared" si="1"/>
        <v>390</v>
      </c>
      <c r="U30" s="14" t="s">
        <v>126</v>
      </c>
    </row>
    <row r="31" s="3" customFormat="1" customHeight="1" spans="1:21">
      <c r="A31" s="14">
        <v>27</v>
      </c>
      <c r="B31" s="15" t="s">
        <v>50</v>
      </c>
      <c r="C31" s="17" t="s">
        <v>117</v>
      </c>
      <c r="D31" s="17" t="s">
        <v>117</v>
      </c>
      <c r="E31" s="18">
        <v>43924</v>
      </c>
      <c r="F31" s="17" t="s">
        <v>127</v>
      </c>
      <c r="G31" s="14">
        <v>27</v>
      </c>
      <c r="H31" s="15" t="s">
        <v>27</v>
      </c>
      <c r="I31" s="27" t="s">
        <v>128</v>
      </c>
      <c r="J31" s="15" t="s">
        <v>41</v>
      </c>
      <c r="K31" s="14">
        <v>1</v>
      </c>
      <c r="L31" s="14">
        <v>1</v>
      </c>
      <c r="M31" s="14">
        <v>0</v>
      </c>
      <c r="N31" s="14">
        <f t="shared" si="0"/>
        <v>1300</v>
      </c>
      <c r="O31" s="14">
        <v>1</v>
      </c>
      <c r="P31" s="14"/>
      <c r="Q31" s="14">
        <v>800</v>
      </c>
      <c r="R31" s="14">
        <v>1</v>
      </c>
      <c r="S31" s="14"/>
      <c r="T31" s="34">
        <f t="shared" si="1"/>
        <v>390</v>
      </c>
      <c r="U31" s="14" t="s">
        <v>68</v>
      </c>
    </row>
    <row r="32" s="3" customFormat="1" customHeight="1" spans="1:21">
      <c r="A32" s="14">
        <v>28</v>
      </c>
      <c r="B32" s="15" t="s">
        <v>50</v>
      </c>
      <c r="C32" s="15" t="s">
        <v>129</v>
      </c>
      <c r="D32" s="15" t="s">
        <v>129</v>
      </c>
      <c r="E32" s="16">
        <v>42517</v>
      </c>
      <c r="F32" s="15" t="s">
        <v>130</v>
      </c>
      <c r="G32" s="14">
        <v>28</v>
      </c>
      <c r="H32" s="15" t="s">
        <v>27</v>
      </c>
      <c r="I32" s="27" t="s">
        <v>131</v>
      </c>
      <c r="J32" s="15" t="s">
        <v>55</v>
      </c>
      <c r="K32" s="14">
        <v>1</v>
      </c>
      <c r="L32" s="14">
        <v>1</v>
      </c>
      <c r="M32" s="14">
        <v>0</v>
      </c>
      <c r="N32" s="14">
        <f t="shared" si="0"/>
        <v>1300</v>
      </c>
      <c r="O32" s="14"/>
      <c r="P32" s="14"/>
      <c r="Q32" s="14"/>
      <c r="R32" s="14"/>
      <c r="S32" s="14"/>
      <c r="T32" s="34">
        <f t="shared" si="1"/>
        <v>0</v>
      </c>
      <c r="U32" s="14" t="s">
        <v>132</v>
      </c>
    </row>
    <row r="33" s="3" customFormat="1" customHeight="1" spans="1:21">
      <c r="A33" s="14">
        <v>29</v>
      </c>
      <c r="B33" s="15" t="s">
        <v>50</v>
      </c>
      <c r="C33" s="15" t="s">
        <v>129</v>
      </c>
      <c r="D33" s="15" t="s">
        <v>129</v>
      </c>
      <c r="E33" s="16">
        <v>42548</v>
      </c>
      <c r="F33" s="15" t="s">
        <v>133</v>
      </c>
      <c r="G33" s="14">
        <v>29</v>
      </c>
      <c r="H33" s="15" t="s">
        <v>27</v>
      </c>
      <c r="I33" s="27" t="s">
        <v>134</v>
      </c>
      <c r="J33" s="15" t="s">
        <v>55</v>
      </c>
      <c r="K33" s="14">
        <v>4</v>
      </c>
      <c r="L33" s="14">
        <v>4</v>
      </c>
      <c r="M33" s="14">
        <v>0</v>
      </c>
      <c r="N33" s="14">
        <f t="shared" si="0"/>
        <v>5200</v>
      </c>
      <c r="O33" s="14">
        <v>1</v>
      </c>
      <c r="P33" s="14"/>
      <c r="Q33" s="14">
        <v>800</v>
      </c>
      <c r="R33" s="14">
        <v>2</v>
      </c>
      <c r="S33" s="14"/>
      <c r="T33" s="34">
        <f t="shared" si="1"/>
        <v>780</v>
      </c>
      <c r="U33" s="14" t="s">
        <v>135</v>
      </c>
    </row>
    <row r="34" s="3" customFormat="1" customHeight="1" spans="1:21">
      <c r="A34" s="14">
        <v>30</v>
      </c>
      <c r="B34" s="15" t="s">
        <v>50</v>
      </c>
      <c r="C34" s="15" t="s">
        <v>129</v>
      </c>
      <c r="D34" s="15" t="s">
        <v>129</v>
      </c>
      <c r="E34" s="16">
        <v>42578</v>
      </c>
      <c r="F34" s="15" t="s">
        <v>136</v>
      </c>
      <c r="G34" s="14">
        <v>30</v>
      </c>
      <c r="H34" s="15" t="s">
        <v>27</v>
      </c>
      <c r="I34" s="27" t="s">
        <v>137</v>
      </c>
      <c r="J34" s="15" t="s">
        <v>55</v>
      </c>
      <c r="K34" s="14">
        <v>2</v>
      </c>
      <c r="L34" s="14">
        <v>2</v>
      </c>
      <c r="M34" s="14">
        <v>0</v>
      </c>
      <c r="N34" s="14">
        <f t="shared" si="0"/>
        <v>2600</v>
      </c>
      <c r="O34" s="14">
        <v>1</v>
      </c>
      <c r="P34" s="14"/>
      <c r="Q34" s="14">
        <v>800</v>
      </c>
      <c r="R34" s="14">
        <v>1</v>
      </c>
      <c r="S34" s="14">
        <v>1</v>
      </c>
      <c r="T34" s="34">
        <f t="shared" si="1"/>
        <v>780</v>
      </c>
      <c r="U34" s="14" t="s">
        <v>83</v>
      </c>
    </row>
    <row r="35" s="4" customFormat="1" customHeight="1" spans="1:21">
      <c r="A35" s="14">
        <v>31</v>
      </c>
      <c r="B35" s="15" t="s">
        <v>50</v>
      </c>
      <c r="C35" s="15" t="s">
        <v>129</v>
      </c>
      <c r="D35" s="15" t="s">
        <v>129</v>
      </c>
      <c r="E35" s="16">
        <v>43830</v>
      </c>
      <c r="F35" s="15" t="s">
        <v>138</v>
      </c>
      <c r="G35" s="14">
        <v>31</v>
      </c>
      <c r="H35" s="15" t="s">
        <v>27</v>
      </c>
      <c r="I35" s="27" t="s">
        <v>139</v>
      </c>
      <c r="J35" s="15" t="s">
        <v>41</v>
      </c>
      <c r="K35" s="14">
        <v>3</v>
      </c>
      <c r="L35" s="14">
        <v>2</v>
      </c>
      <c r="M35" s="14">
        <v>520</v>
      </c>
      <c r="N35" s="14">
        <f t="shared" si="0"/>
        <v>1560</v>
      </c>
      <c r="O35" s="14">
        <v>1</v>
      </c>
      <c r="P35" s="14"/>
      <c r="Q35" s="14">
        <v>800</v>
      </c>
      <c r="R35" s="14">
        <v>1</v>
      </c>
      <c r="S35" s="14">
        <v>1</v>
      </c>
      <c r="T35" s="34">
        <f t="shared" si="1"/>
        <v>780</v>
      </c>
      <c r="U35" s="14" t="s">
        <v>140</v>
      </c>
    </row>
    <row r="36" s="3" customFormat="1" customHeight="1" spans="1:21">
      <c r="A36" s="14">
        <v>32</v>
      </c>
      <c r="B36" s="15" t="s">
        <v>50</v>
      </c>
      <c r="C36" s="15" t="s">
        <v>129</v>
      </c>
      <c r="D36" s="15" t="s">
        <v>129</v>
      </c>
      <c r="E36" s="16">
        <v>42882</v>
      </c>
      <c r="F36" s="15" t="s">
        <v>141</v>
      </c>
      <c r="G36" s="14">
        <v>32</v>
      </c>
      <c r="H36" s="15" t="s">
        <v>27</v>
      </c>
      <c r="I36" s="27" t="s">
        <v>142</v>
      </c>
      <c r="J36" s="15" t="s">
        <v>55</v>
      </c>
      <c r="K36" s="14">
        <v>1</v>
      </c>
      <c r="L36" s="14">
        <v>1</v>
      </c>
      <c r="M36" s="14">
        <v>0</v>
      </c>
      <c r="N36" s="14">
        <f t="shared" si="0"/>
        <v>1300</v>
      </c>
      <c r="O36" s="14">
        <v>1</v>
      </c>
      <c r="P36" s="14"/>
      <c r="Q36" s="14">
        <v>800</v>
      </c>
      <c r="R36" s="14">
        <v>1</v>
      </c>
      <c r="S36" s="14"/>
      <c r="T36" s="34">
        <f t="shared" si="1"/>
        <v>390</v>
      </c>
      <c r="U36" s="14" t="s">
        <v>143</v>
      </c>
    </row>
    <row r="37" s="3" customFormat="1" customHeight="1" spans="1:21">
      <c r="A37" s="14">
        <v>33</v>
      </c>
      <c r="B37" s="15" t="s">
        <v>50</v>
      </c>
      <c r="C37" s="15" t="s">
        <v>129</v>
      </c>
      <c r="D37" s="15" t="s">
        <v>129</v>
      </c>
      <c r="E37" s="16">
        <v>42913</v>
      </c>
      <c r="F37" s="15" t="s">
        <v>144</v>
      </c>
      <c r="G37" s="14">
        <v>33</v>
      </c>
      <c r="H37" s="15" t="s">
        <v>27</v>
      </c>
      <c r="I37" s="27" t="s">
        <v>145</v>
      </c>
      <c r="J37" s="15" t="s">
        <v>55</v>
      </c>
      <c r="K37" s="14">
        <v>1</v>
      </c>
      <c r="L37" s="14">
        <v>1</v>
      </c>
      <c r="M37" s="14">
        <v>0</v>
      </c>
      <c r="N37" s="14">
        <f t="shared" si="0"/>
        <v>1300</v>
      </c>
      <c r="O37" s="14"/>
      <c r="P37" s="14"/>
      <c r="Q37" s="14"/>
      <c r="R37" s="14"/>
      <c r="S37" s="14"/>
      <c r="T37" s="34">
        <f t="shared" si="1"/>
        <v>0</v>
      </c>
      <c r="U37" s="14" t="s">
        <v>146</v>
      </c>
    </row>
    <row r="38" s="2" customFormat="1" customHeight="1" spans="1:21">
      <c r="A38" s="14">
        <v>34</v>
      </c>
      <c r="B38" s="15" t="s">
        <v>50</v>
      </c>
      <c r="C38" s="15" t="s">
        <v>129</v>
      </c>
      <c r="D38" s="15" t="s">
        <v>129</v>
      </c>
      <c r="E38" s="16">
        <v>43035</v>
      </c>
      <c r="F38" s="15" t="s">
        <v>147</v>
      </c>
      <c r="G38" s="14">
        <v>34</v>
      </c>
      <c r="H38" s="15" t="s">
        <v>27</v>
      </c>
      <c r="I38" s="27" t="s">
        <v>148</v>
      </c>
      <c r="J38" s="15" t="s">
        <v>55</v>
      </c>
      <c r="K38" s="14">
        <v>2</v>
      </c>
      <c r="L38" s="14">
        <v>2</v>
      </c>
      <c r="M38" s="14">
        <v>0</v>
      </c>
      <c r="N38" s="14">
        <f t="shared" si="0"/>
        <v>2600</v>
      </c>
      <c r="O38" s="14">
        <v>1</v>
      </c>
      <c r="P38" s="14"/>
      <c r="Q38" s="14">
        <v>800</v>
      </c>
      <c r="R38" s="14">
        <v>1</v>
      </c>
      <c r="S38" s="14">
        <v>1</v>
      </c>
      <c r="T38" s="34">
        <f t="shared" si="1"/>
        <v>780</v>
      </c>
      <c r="U38" s="14" t="s">
        <v>149</v>
      </c>
    </row>
    <row r="39" s="2" customFormat="1" customHeight="1" spans="1:21">
      <c r="A39" s="14">
        <v>35</v>
      </c>
      <c r="B39" s="15" t="s">
        <v>50</v>
      </c>
      <c r="C39" s="15" t="s">
        <v>129</v>
      </c>
      <c r="D39" s="15" t="s">
        <v>129</v>
      </c>
      <c r="E39" s="16">
        <v>43035</v>
      </c>
      <c r="F39" s="15" t="s">
        <v>150</v>
      </c>
      <c r="G39" s="14">
        <v>35</v>
      </c>
      <c r="H39" s="15" t="s">
        <v>27</v>
      </c>
      <c r="I39" s="27" t="s">
        <v>151</v>
      </c>
      <c r="J39" s="15" t="s">
        <v>29</v>
      </c>
      <c r="K39" s="14">
        <v>2</v>
      </c>
      <c r="L39" s="14">
        <v>2</v>
      </c>
      <c r="M39" s="14">
        <v>230</v>
      </c>
      <c r="N39" s="14">
        <f t="shared" si="0"/>
        <v>2140</v>
      </c>
      <c r="O39" s="14">
        <v>1</v>
      </c>
      <c r="P39" s="14"/>
      <c r="Q39" s="14">
        <v>800</v>
      </c>
      <c r="R39" s="14">
        <v>1</v>
      </c>
      <c r="S39" s="14">
        <v>1</v>
      </c>
      <c r="T39" s="34">
        <f t="shared" si="1"/>
        <v>780</v>
      </c>
      <c r="U39" s="14" t="s">
        <v>149</v>
      </c>
    </row>
    <row r="40" s="5" customFormat="1" customHeight="1" spans="1:21">
      <c r="A40" s="14">
        <v>36</v>
      </c>
      <c r="B40" s="15" t="s">
        <v>50</v>
      </c>
      <c r="C40" s="15" t="s">
        <v>129</v>
      </c>
      <c r="D40" s="15" t="s">
        <v>129</v>
      </c>
      <c r="E40" s="16">
        <v>43400</v>
      </c>
      <c r="F40" s="15" t="s">
        <v>152</v>
      </c>
      <c r="G40" s="14">
        <v>36</v>
      </c>
      <c r="H40" s="15" t="s">
        <v>34</v>
      </c>
      <c r="I40" s="27" t="s">
        <v>153</v>
      </c>
      <c r="J40" s="15" t="s">
        <v>55</v>
      </c>
      <c r="K40" s="14">
        <v>1</v>
      </c>
      <c r="L40" s="14">
        <v>1</v>
      </c>
      <c r="M40" s="14">
        <v>0</v>
      </c>
      <c r="N40" s="14">
        <f t="shared" si="0"/>
        <v>1300</v>
      </c>
      <c r="O40" s="14">
        <v>1</v>
      </c>
      <c r="P40" s="14"/>
      <c r="Q40" s="14">
        <v>800</v>
      </c>
      <c r="R40" s="14">
        <v>1</v>
      </c>
      <c r="S40" s="14"/>
      <c r="T40" s="34">
        <f t="shared" si="1"/>
        <v>390</v>
      </c>
      <c r="U40" s="14" t="s">
        <v>154</v>
      </c>
    </row>
    <row r="41" customHeight="1" spans="1:21">
      <c r="A41" s="14">
        <v>37</v>
      </c>
      <c r="B41" s="15" t="s">
        <v>50</v>
      </c>
      <c r="C41" s="15" t="s">
        <v>129</v>
      </c>
      <c r="D41" s="15" t="s">
        <v>129</v>
      </c>
      <c r="E41" s="16">
        <v>43801</v>
      </c>
      <c r="F41" s="15" t="s">
        <v>155</v>
      </c>
      <c r="G41" s="14">
        <v>37</v>
      </c>
      <c r="H41" s="15" t="s">
        <v>34</v>
      </c>
      <c r="I41" s="27" t="s">
        <v>156</v>
      </c>
      <c r="J41" s="15" t="s">
        <v>41</v>
      </c>
      <c r="K41" s="14">
        <v>3</v>
      </c>
      <c r="L41" s="14">
        <v>3</v>
      </c>
      <c r="M41" s="14">
        <v>250</v>
      </c>
      <c r="N41" s="14">
        <f t="shared" si="0"/>
        <v>3150</v>
      </c>
      <c r="O41" s="14">
        <v>1</v>
      </c>
      <c r="P41" s="14"/>
      <c r="Q41" s="14">
        <v>800</v>
      </c>
      <c r="R41" s="14">
        <v>2</v>
      </c>
      <c r="S41" s="14"/>
      <c r="T41" s="34">
        <f t="shared" si="1"/>
        <v>780</v>
      </c>
      <c r="U41" s="14" t="s">
        <v>140</v>
      </c>
    </row>
    <row r="42" s="1" customFormat="1" customHeight="1" spans="1:21">
      <c r="A42" s="14">
        <v>38</v>
      </c>
      <c r="B42" s="15" t="s">
        <v>50</v>
      </c>
      <c r="C42" s="15" t="s">
        <v>129</v>
      </c>
      <c r="D42" s="15" t="s">
        <v>129</v>
      </c>
      <c r="E42" s="16">
        <v>43431</v>
      </c>
      <c r="F42" s="15" t="s">
        <v>157</v>
      </c>
      <c r="G42" s="14">
        <v>38</v>
      </c>
      <c r="H42" s="15" t="s">
        <v>27</v>
      </c>
      <c r="I42" s="27" t="s">
        <v>158</v>
      </c>
      <c r="J42" s="15" t="s">
        <v>55</v>
      </c>
      <c r="K42" s="14">
        <v>3</v>
      </c>
      <c r="L42" s="14">
        <v>3</v>
      </c>
      <c r="M42" s="14">
        <v>0</v>
      </c>
      <c r="N42" s="14">
        <f t="shared" si="0"/>
        <v>3900</v>
      </c>
      <c r="O42" s="14">
        <v>1</v>
      </c>
      <c r="P42" s="14"/>
      <c r="Q42" s="14">
        <v>800</v>
      </c>
      <c r="R42" s="14">
        <v>2</v>
      </c>
      <c r="S42" s="14"/>
      <c r="T42" s="34">
        <f t="shared" si="1"/>
        <v>780</v>
      </c>
      <c r="U42" s="14" t="s">
        <v>159</v>
      </c>
    </row>
    <row r="43" customHeight="1" spans="1:21">
      <c r="A43" s="14">
        <v>39</v>
      </c>
      <c r="B43" s="15" t="s">
        <v>50</v>
      </c>
      <c r="C43" s="15" t="s">
        <v>129</v>
      </c>
      <c r="D43" s="15" t="s">
        <v>129</v>
      </c>
      <c r="E43" s="16">
        <v>43461</v>
      </c>
      <c r="F43" s="15" t="s">
        <v>160</v>
      </c>
      <c r="G43" s="14">
        <v>39</v>
      </c>
      <c r="H43" s="15" t="s">
        <v>27</v>
      </c>
      <c r="I43" s="27" t="s">
        <v>161</v>
      </c>
      <c r="J43" s="15" t="s">
        <v>29</v>
      </c>
      <c r="K43" s="14">
        <v>2</v>
      </c>
      <c r="L43" s="14">
        <v>2</v>
      </c>
      <c r="M43" s="14">
        <v>0</v>
      </c>
      <c r="N43" s="14">
        <f t="shared" si="0"/>
        <v>2600</v>
      </c>
      <c r="O43" s="14">
        <v>1</v>
      </c>
      <c r="P43" s="14"/>
      <c r="Q43" s="14">
        <v>800</v>
      </c>
      <c r="R43" s="14">
        <v>1</v>
      </c>
      <c r="S43" s="14">
        <v>1</v>
      </c>
      <c r="T43" s="34">
        <f t="shared" si="1"/>
        <v>780</v>
      </c>
      <c r="U43" s="14" t="s">
        <v>162</v>
      </c>
    </row>
    <row r="44" customHeight="1" spans="1:21">
      <c r="A44" s="14">
        <v>40</v>
      </c>
      <c r="B44" s="15" t="s">
        <v>50</v>
      </c>
      <c r="C44" s="15" t="s">
        <v>129</v>
      </c>
      <c r="D44" s="15" t="s">
        <v>129</v>
      </c>
      <c r="E44" s="16">
        <v>43492</v>
      </c>
      <c r="F44" s="15" t="s">
        <v>163</v>
      </c>
      <c r="G44" s="14">
        <v>40</v>
      </c>
      <c r="H44" s="15" t="s">
        <v>27</v>
      </c>
      <c r="I44" s="27" t="s">
        <v>164</v>
      </c>
      <c r="J44" s="15" t="s">
        <v>55</v>
      </c>
      <c r="K44" s="14">
        <v>1</v>
      </c>
      <c r="L44" s="14">
        <v>1</v>
      </c>
      <c r="M44" s="14">
        <v>0</v>
      </c>
      <c r="N44" s="14">
        <f t="shared" si="0"/>
        <v>1300</v>
      </c>
      <c r="O44" s="14"/>
      <c r="P44" s="14"/>
      <c r="Q44" s="14"/>
      <c r="R44" s="14"/>
      <c r="S44" s="14"/>
      <c r="T44" s="34">
        <f t="shared" si="1"/>
        <v>0</v>
      </c>
      <c r="U44" s="14" t="s">
        <v>165</v>
      </c>
    </row>
    <row r="45" s="1" customFormat="1" customHeight="1" spans="1:21">
      <c r="A45" s="14">
        <v>41</v>
      </c>
      <c r="B45" s="15" t="s">
        <v>50</v>
      </c>
      <c r="C45" s="15" t="s">
        <v>129</v>
      </c>
      <c r="D45" s="15" t="s">
        <v>129</v>
      </c>
      <c r="E45" s="16">
        <v>43678</v>
      </c>
      <c r="F45" s="15" t="s">
        <v>166</v>
      </c>
      <c r="G45" s="14">
        <v>41</v>
      </c>
      <c r="H45" s="15" t="s">
        <v>27</v>
      </c>
      <c r="I45" s="27" t="s">
        <v>167</v>
      </c>
      <c r="J45" s="15" t="s">
        <v>41</v>
      </c>
      <c r="K45" s="14">
        <v>7</v>
      </c>
      <c r="L45" s="14">
        <v>7</v>
      </c>
      <c r="M45" s="14">
        <v>0</v>
      </c>
      <c r="N45" s="14">
        <f t="shared" si="0"/>
        <v>9100</v>
      </c>
      <c r="O45" s="14"/>
      <c r="P45" s="14">
        <v>1</v>
      </c>
      <c r="Q45" s="14">
        <v>600</v>
      </c>
      <c r="R45" s="14">
        <v>2</v>
      </c>
      <c r="S45" s="14">
        <v>1</v>
      </c>
      <c r="T45" s="34">
        <f t="shared" si="1"/>
        <v>1170</v>
      </c>
      <c r="U45" s="14" t="s">
        <v>168</v>
      </c>
    </row>
    <row r="46" s="1" customFormat="1" customHeight="1" spans="1:21">
      <c r="A46" s="14">
        <v>42</v>
      </c>
      <c r="B46" s="15" t="s">
        <v>50</v>
      </c>
      <c r="C46" s="15" t="s">
        <v>129</v>
      </c>
      <c r="D46" s="15" t="s">
        <v>129</v>
      </c>
      <c r="E46" s="16">
        <v>43700</v>
      </c>
      <c r="F46" s="15" t="s">
        <v>169</v>
      </c>
      <c r="G46" s="14">
        <v>42</v>
      </c>
      <c r="H46" s="15" t="s">
        <v>27</v>
      </c>
      <c r="I46" s="27" t="s">
        <v>170</v>
      </c>
      <c r="J46" s="15" t="s">
        <v>55</v>
      </c>
      <c r="K46" s="14">
        <v>4</v>
      </c>
      <c r="L46" s="14">
        <v>4</v>
      </c>
      <c r="M46" s="14">
        <v>1068</v>
      </c>
      <c r="N46" s="14">
        <f t="shared" si="0"/>
        <v>928</v>
      </c>
      <c r="O46" s="14">
        <v>1</v>
      </c>
      <c r="P46" s="14"/>
      <c r="Q46" s="14">
        <v>800</v>
      </c>
      <c r="R46" s="14">
        <v>3</v>
      </c>
      <c r="S46" s="14"/>
      <c r="T46" s="34">
        <f t="shared" si="1"/>
        <v>1170</v>
      </c>
      <c r="U46" s="14" t="s">
        <v>126</v>
      </c>
    </row>
    <row r="47" customHeight="1" spans="1:21">
      <c r="A47" s="14">
        <v>43</v>
      </c>
      <c r="B47" s="15" t="s">
        <v>50</v>
      </c>
      <c r="C47" s="15" t="s">
        <v>129</v>
      </c>
      <c r="D47" s="15" t="s">
        <v>129</v>
      </c>
      <c r="E47" s="16">
        <v>43815</v>
      </c>
      <c r="F47" s="15" t="s">
        <v>171</v>
      </c>
      <c r="G47" s="14">
        <v>43</v>
      </c>
      <c r="H47" s="15" t="s">
        <v>27</v>
      </c>
      <c r="I47" s="27" t="s">
        <v>172</v>
      </c>
      <c r="J47" s="15" t="s">
        <v>41</v>
      </c>
      <c r="K47" s="14">
        <v>4</v>
      </c>
      <c r="L47" s="14">
        <v>4</v>
      </c>
      <c r="M47" s="14">
        <v>542.75</v>
      </c>
      <c r="N47" s="14">
        <f t="shared" si="0"/>
        <v>3029</v>
      </c>
      <c r="O47" s="14"/>
      <c r="P47" s="14"/>
      <c r="Q47" s="14"/>
      <c r="R47" s="14">
        <v>2</v>
      </c>
      <c r="S47" s="14"/>
      <c r="T47" s="34">
        <f t="shared" si="1"/>
        <v>780</v>
      </c>
      <c r="U47" s="14" t="s">
        <v>140</v>
      </c>
    </row>
    <row r="48" s="1" customFormat="1" customHeight="1" spans="1:21">
      <c r="A48" s="14">
        <v>44</v>
      </c>
      <c r="B48" s="15" t="s">
        <v>50</v>
      </c>
      <c r="C48" s="15" t="s">
        <v>129</v>
      </c>
      <c r="D48" s="15" t="s">
        <v>129</v>
      </c>
      <c r="E48" s="18">
        <v>43930</v>
      </c>
      <c r="F48" s="17" t="s">
        <v>173</v>
      </c>
      <c r="G48" s="14">
        <v>44</v>
      </c>
      <c r="H48" s="15" t="s">
        <v>27</v>
      </c>
      <c r="I48" s="27" t="s">
        <v>174</v>
      </c>
      <c r="J48" s="15" t="s">
        <v>41</v>
      </c>
      <c r="K48" s="14">
        <v>4</v>
      </c>
      <c r="L48" s="14">
        <v>3</v>
      </c>
      <c r="M48" s="14">
        <v>864.5</v>
      </c>
      <c r="N48" s="14">
        <f t="shared" si="0"/>
        <v>1306.5</v>
      </c>
      <c r="O48" s="14">
        <v>1</v>
      </c>
      <c r="P48" s="14"/>
      <c r="Q48" s="14">
        <v>800</v>
      </c>
      <c r="R48" s="14">
        <v>2</v>
      </c>
      <c r="S48" s="14"/>
      <c r="T48" s="34">
        <f t="shared" si="1"/>
        <v>780</v>
      </c>
      <c r="U48" s="14" t="s">
        <v>175</v>
      </c>
    </row>
    <row r="49" s="1" customFormat="1" customHeight="1" spans="1:21">
      <c r="A49" s="14">
        <v>45</v>
      </c>
      <c r="B49" s="15" t="s">
        <v>50</v>
      </c>
      <c r="C49" s="17" t="s">
        <v>129</v>
      </c>
      <c r="D49" s="17" t="s">
        <v>129</v>
      </c>
      <c r="E49" s="18">
        <v>43978</v>
      </c>
      <c r="F49" s="17" t="s">
        <v>176</v>
      </c>
      <c r="G49" s="14">
        <v>45</v>
      </c>
      <c r="H49" s="15" t="s">
        <v>34</v>
      </c>
      <c r="I49" s="27" t="s">
        <v>177</v>
      </c>
      <c r="J49" s="15" t="s">
        <v>41</v>
      </c>
      <c r="K49" s="14">
        <v>3</v>
      </c>
      <c r="L49" s="14">
        <v>2</v>
      </c>
      <c r="M49" s="14">
        <v>193.33</v>
      </c>
      <c r="N49" s="14">
        <f t="shared" si="0"/>
        <v>2213.34</v>
      </c>
      <c r="O49" s="14"/>
      <c r="P49" s="14"/>
      <c r="Q49" s="14"/>
      <c r="R49" s="14">
        <v>1</v>
      </c>
      <c r="S49" s="14"/>
      <c r="T49" s="34">
        <f t="shared" si="1"/>
        <v>390</v>
      </c>
      <c r="U49" s="14" t="s">
        <v>106</v>
      </c>
    </row>
    <row r="50" s="5" customFormat="1" customHeight="1" spans="1:21">
      <c r="A50" s="14">
        <v>46</v>
      </c>
      <c r="B50" s="15" t="s">
        <v>50</v>
      </c>
      <c r="C50" s="17" t="s">
        <v>129</v>
      </c>
      <c r="D50" s="17" t="s">
        <v>129</v>
      </c>
      <c r="E50" s="18">
        <v>44137</v>
      </c>
      <c r="F50" s="17" t="s">
        <v>178</v>
      </c>
      <c r="G50" s="14">
        <v>46</v>
      </c>
      <c r="H50" s="15" t="s">
        <v>34</v>
      </c>
      <c r="I50" s="27" t="s">
        <v>179</v>
      </c>
      <c r="J50" s="15" t="s">
        <v>41</v>
      </c>
      <c r="K50" s="14">
        <v>3</v>
      </c>
      <c r="L50" s="14">
        <v>3</v>
      </c>
      <c r="M50" s="14">
        <v>741.67</v>
      </c>
      <c r="N50" s="14">
        <f t="shared" si="0"/>
        <v>1674.99</v>
      </c>
      <c r="O50" s="14">
        <v>1</v>
      </c>
      <c r="P50" s="14"/>
      <c r="Q50" s="14">
        <v>800</v>
      </c>
      <c r="R50" s="14">
        <v>3</v>
      </c>
      <c r="S50" s="14">
        <v>1</v>
      </c>
      <c r="T50" s="34">
        <f t="shared" si="1"/>
        <v>1560</v>
      </c>
      <c r="U50" s="14" t="s">
        <v>116</v>
      </c>
    </row>
    <row r="51" s="5" customFormat="1" customHeight="1" spans="1:21">
      <c r="A51" s="14">
        <v>47</v>
      </c>
      <c r="B51" s="15" t="s">
        <v>50</v>
      </c>
      <c r="C51" s="17" t="s">
        <v>129</v>
      </c>
      <c r="D51" s="17" t="s">
        <v>129</v>
      </c>
      <c r="E51" s="18">
        <v>44092</v>
      </c>
      <c r="F51" s="17" t="s">
        <v>180</v>
      </c>
      <c r="G51" s="14">
        <v>47</v>
      </c>
      <c r="H51" s="15" t="s">
        <v>27</v>
      </c>
      <c r="I51" s="27" t="s">
        <v>181</v>
      </c>
      <c r="J51" s="30" t="s">
        <v>41</v>
      </c>
      <c r="K51" s="27">
        <v>1</v>
      </c>
      <c r="L51" s="27">
        <v>1</v>
      </c>
      <c r="M51" s="27">
        <v>0</v>
      </c>
      <c r="N51" s="14">
        <f t="shared" si="0"/>
        <v>1300</v>
      </c>
      <c r="O51" s="27">
        <v>1</v>
      </c>
      <c r="P51" s="27"/>
      <c r="Q51" s="27">
        <v>800</v>
      </c>
      <c r="R51" s="27">
        <v>1</v>
      </c>
      <c r="S51" s="27"/>
      <c r="T51" s="34">
        <f t="shared" si="1"/>
        <v>390</v>
      </c>
      <c r="U51" s="27" t="s">
        <v>116</v>
      </c>
    </row>
    <row r="52" s="5" customFormat="1" customHeight="1" spans="1:21">
      <c r="A52" s="14">
        <v>48</v>
      </c>
      <c r="B52" s="17" t="s">
        <v>50</v>
      </c>
      <c r="C52" s="17" t="s">
        <v>129</v>
      </c>
      <c r="D52" s="17" t="s">
        <v>129</v>
      </c>
      <c r="E52" s="23">
        <v>44166</v>
      </c>
      <c r="F52" s="17" t="s">
        <v>182</v>
      </c>
      <c r="G52" s="14">
        <v>48</v>
      </c>
      <c r="H52" s="17" t="s">
        <v>27</v>
      </c>
      <c r="I52" s="27" t="s">
        <v>183</v>
      </c>
      <c r="J52" s="31" t="s">
        <v>41</v>
      </c>
      <c r="K52" s="28">
        <v>4</v>
      </c>
      <c r="L52" s="28">
        <v>1</v>
      </c>
      <c r="M52" s="28">
        <v>0</v>
      </c>
      <c r="N52" s="14">
        <f t="shared" si="0"/>
        <v>1300</v>
      </c>
      <c r="O52" s="28">
        <v>1</v>
      </c>
      <c r="P52" s="28"/>
      <c r="Q52" s="28">
        <v>800</v>
      </c>
      <c r="R52" s="28">
        <v>1</v>
      </c>
      <c r="S52" s="28"/>
      <c r="T52" s="34">
        <f t="shared" si="1"/>
        <v>390</v>
      </c>
      <c r="U52" s="28" t="s">
        <v>184</v>
      </c>
    </row>
    <row r="53" s="5" customFormat="1" customHeight="1" spans="1:21">
      <c r="A53" s="14">
        <v>49</v>
      </c>
      <c r="B53" s="17" t="s">
        <v>50</v>
      </c>
      <c r="C53" s="17" t="s">
        <v>129</v>
      </c>
      <c r="D53" s="17" t="s">
        <v>129</v>
      </c>
      <c r="E53" s="23">
        <v>44166</v>
      </c>
      <c r="F53" s="17" t="s">
        <v>185</v>
      </c>
      <c r="G53" s="14">
        <v>49</v>
      </c>
      <c r="H53" s="17" t="s">
        <v>34</v>
      </c>
      <c r="I53" s="28" t="s">
        <v>186</v>
      </c>
      <c r="J53" s="31" t="s">
        <v>41</v>
      </c>
      <c r="K53" s="28">
        <v>3</v>
      </c>
      <c r="L53" s="28">
        <v>2</v>
      </c>
      <c r="M53" s="28" t="s">
        <v>187</v>
      </c>
      <c r="N53" s="14">
        <f t="shared" si="0"/>
        <v>892.66</v>
      </c>
      <c r="O53" s="28">
        <v>1</v>
      </c>
      <c r="P53" s="28"/>
      <c r="Q53" s="28">
        <v>800</v>
      </c>
      <c r="R53" s="19">
        <v>1</v>
      </c>
      <c r="S53" s="28"/>
      <c r="T53" s="34">
        <f t="shared" si="1"/>
        <v>390</v>
      </c>
      <c r="U53" s="28" t="s">
        <v>184</v>
      </c>
    </row>
    <row r="54" s="5" customFormat="1" customHeight="1" spans="1:21">
      <c r="A54" s="14">
        <v>50</v>
      </c>
      <c r="B54" s="15" t="s">
        <v>50</v>
      </c>
      <c r="C54" s="17" t="s">
        <v>188</v>
      </c>
      <c r="D54" s="17" t="s">
        <v>189</v>
      </c>
      <c r="E54" s="23">
        <v>44079</v>
      </c>
      <c r="F54" s="17" t="s">
        <v>190</v>
      </c>
      <c r="G54" s="14">
        <v>50</v>
      </c>
      <c r="H54" s="17" t="s">
        <v>27</v>
      </c>
      <c r="I54" s="28" t="s">
        <v>191</v>
      </c>
      <c r="J54" s="30" t="s">
        <v>41</v>
      </c>
      <c r="K54" s="27">
        <v>1</v>
      </c>
      <c r="L54" s="27">
        <v>1</v>
      </c>
      <c r="M54" s="27">
        <v>0</v>
      </c>
      <c r="N54" s="14">
        <f t="shared" si="0"/>
        <v>1300</v>
      </c>
      <c r="O54" s="27">
        <v>1</v>
      </c>
      <c r="P54" s="27"/>
      <c r="Q54" s="27">
        <v>800</v>
      </c>
      <c r="R54" s="27">
        <v>1</v>
      </c>
      <c r="S54" s="27"/>
      <c r="T54" s="34">
        <f t="shared" si="1"/>
        <v>390</v>
      </c>
      <c r="U54" s="27" t="s">
        <v>192</v>
      </c>
    </row>
    <row r="55" s="5" customFormat="1" customHeight="1" spans="1:21">
      <c r="A55" s="14">
        <v>51</v>
      </c>
      <c r="B55" s="15" t="s">
        <v>50</v>
      </c>
      <c r="C55" s="17" t="s">
        <v>188</v>
      </c>
      <c r="D55" s="17" t="s">
        <v>189</v>
      </c>
      <c r="E55" s="18">
        <v>44014</v>
      </c>
      <c r="F55" s="17" t="s">
        <v>193</v>
      </c>
      <c r="G55" s="14">
        <v>51</v>
      </c>
      <c r="H55" s="15" t="s">
        <v>34</v>
      </c>
      <c r="I55" s="27" t="s">
        <v>194</v>
      </c>
      <c r="J55" s="15" t="s">
        <v>41</v>
      </c>
      <c r="K55" s="14">
        <v>3</v>
      </c>
      <c r="L55" s="14">
        <v>3</v>
      </c>
      <c r="M55" s="14">
        <v>0</v>
      </c>
      <c r="N55" s="14">
        <f t="shared" si="0"/>
        <v>3900</v>
      </c>
      <c r="O55" s="14">
        <v>1</v>
      </c>
      <c r="P55" s="14"/>
      <c r="Q55" s="14">
        <v>800</v>
      </c>
      <c r="R55" s="14">
        <v>2</v>
      </c>
      <c r="S55" s="14"/>
      <c r="T55" s="34">
        <f t="shared" si="1"/>
        <v>780</v>
      </c>
      <c r="U55" s="14" t="s">
        <v>195</v>
      </c>
    </row>
    <row r="56" s="5" customFormat="1" customHeight="1" spans="1:21">
      <c r="A56" s="14">
        <v>52</v>
      </c>
      <c r="B56" s="15" t="s">
        <v>50</v>
      </c>
      <c r="C56" s="17" t="s">
        <v>188</v>
      </c>
      <c r="D56" s="17" t="s">
        <v>189</v>
      </c>
      <c r="E56" s="23">
        <v>44166</v>
      </c>
      <c r="F56" s="17" t="s">
        <v>196</v>
      </c>
      <c r="G56" s="14">
        <v>52</v>
      </c>
      <c r="H56" s="17" t="s">
        <v>27</v>
      </c>
      <c r="I56" s="27" t="s">
        <v>197</v>
      </c>
      <c r="J56" s="31" t="s">
        <v>41</v>
      </c>
      <c r="K56" s="28">
        <v>4</v>
      </c>
      <c r="L56" s="28">
        <v>4</v>
      </c>
      <c r="M56" s="14">
        <v>433.25</v>
      </c>
      <c r="N56" s="14">
        <f t="shared" si="0"/>
        <v>3467</v>
      </c>
      <c r="O56" s="14">
        <v>1</v>
      </c>
      <c r="P56" s="14"/>
      <c r="Q56" s="14">
        <v>800</v>
      </c>
      <c r="R56" s="14">
        <v>2</v>
      </c>
      <c r="S56" s="14"/>
      <c r="T56" s="34">
        <f t="shared" si="1"/>
        <v>780</v>
      </c>
      <c r="U56" s="14" t="s">
        <v>184</v>
      </c>
    </row>
    <row r="57" customHeight="1" spans="1:21">
      <c r="A57" s="14">
        <v>53</v>
      </c>
      <c r="B57" s="15" t="s">
        <v>50</v>
      </c>
      <c r="C57" s="17" t="s">
        <v>188</v>
      </c>
      <c r="D57" s="17" t="s">
        <v>198</v>
      </c>
      <c r="E57" s="18">
        <v>43811</v>
      </c>
      <c r="F57" s="17" t="s">
        <v>199</v>
      </c>
      <c r="G57" s="14">
        <v>53</v>
      </c>
      <c r="H57" s="15" t="s">
        <v>27</v>
      </c>
      <c r="I57" s="27" t="s">
        <v>200</v>
      </c>
      <c r="J57" s="15" t="s">
        <v>41</v>
      </c>
      <c r="K57" s="14">
        <v>2</v>
      </c>
      <c r="L57" s="14">
        <v>2</v>
      </c>
      <c r="M57" s="14">
        <v>370.25</v>
      </c>
      <c r="N57" s="14">
        <f t="shared" si="0"/>
        <v>1859.5</v>
      </c>
      <c r="O57" s="14">
        <v>1</v>
      </c>
      <c r="P57" s="14"/>
      <c r="Q57" s="14">
        <v>800</v>
      </c>
      <c r="R57" s="14">
        <v>1</v>
      </c>
      <c r="S57" s="14"/>
      <c r="T57" s="34">
        <f t="shared" si="1"/>
        <v>390</v>
      </c>
      <c r="U57" s="14" t="s">
        <v>140</v>
      </c>
    </row>
    <row r="58" s="1" customFormat="1" customHeight="1" spans="1:21">
      <c r="A58" s="14">
        <v>54</v>
      </c>
      <c r="B58" s="15" t="s">
        <v>50</v>
      </c>
      <c r="C58" s="17" t="s">
        <v>201</v>
      </c>
      <c r="D58" s="17" t="s">
        <v>201</v>
      </c>
      <c r="E58" s="18">
        <v>43990</v>
      </c>
      <c r="F58" s="17" t="s">
        <v>202</v>
      </c>
      <c r="G58" s="14">
        <v>54</v>
      </c>
      <c r="H58" s="15" t="s">
        <v>27</v>
      </c>
      <c r="I58" s="27" t="s">
        <v>203</v>
      </c>
      <c r="J58" s="15" t="s">
        <v>41</v>
      </c>
      <c r="K58" s="14">
        <v>3</v>
      </c>
      <c r="L58" s="14">
        <v>3</v>
      </c>
      <c r="M58" s="14">
        <v>0</v>
      </c>
      <c r="N58" s="14">
        <f t="shared" si="0"/>
        <v>3900</v>
      </c>
      <c r="O58" s="14">
        <v>1</v>
      </c>
      <c r="P58" s="14"/>
      <c r="Q58" s="14">
        <v>800</v>
      </c>
      <c r="R58" s="14">
        <v>2</v>
      </c>
      <c r="S58" s="14"/>
      <c r="T58" s="34">
        <f t="shared" si="1"/>
        <v>780</v>
      </c>
      <c r="U58" s="14" t="s">
        <v>204</v>
      </c>
    </row>
    <row r="59" s="1" customFormat="1" customHeight="1" spans="1:21">
      <c r="A59" s="14">
        <v>55</v>
      </c>
      <c r="B59" s="15" t="s">
        <v>50</v>
      </c>
      <c r="C59" s="17" t="s">
        <v>201</v>
      </c>
      <c r="D59" s="17" t="s">
        <v>201</v>
      </c>
      <c r="E59" s="18">
        <v>44079</v>
      </c>
      <c r="F59" s="17" t="s">
        <v>205</v>
      </c>
      <c r="G59" s="14">
        <v>55</v>
      </c>
      <c r="H59" s="15" t="s">
        <v>34</v>
      </c>
      <c r="I59" s="27" t="s">
        <v>206</v>
      </c>
      <c r="J59" s="15" t="s">
        <v>41</v>
      </c>
      <c r="K59" s="14">
        <v>1</v>
      </c>
      <c r="L59" s="14">
        <v>1</v>
      </c>
      <c r="M59" s="14">
        <v>0</v>
      </c>
      <c r="N59" s="14">
        <f t="shared" si="0"/>
        <v>1300</v>
      </c>
      <c r="O59" s="14"/>
      <c r="P59" s="14"/>
      <c r="Q59" s="14"/>
      <c r="R59" s="14"/>
      <c r="S59" s="14"/>
      <c r="T59" s="34">
        <f t="shared" si="1"/>
        <v>0</v>
      </c>
      <c r="U59" s="14" t="s">
        <v>195</v>
      </c>
    </row>
    <row r="60" s="5" customFormat="1" customHeight="1" spans="1:21">
      <c r="A60" s="14">
        <v>56</v>
      </c>
      <c r="B60" s="15" t="s">
        <v>50</v>
      </c>
      <c r="C60" s="15" t="s">
        <v>129</v>
      </c>
      <c r="D60" s="15" t="s">
        <v>129</v>
      </c>
      <c r="E60" s="24" t="s">
        <v>207</v>
      </c>
      <c r="F60" s="15" t="s">
        <v>208</v>
      </c>
      <c r="G60" s="14">
        <v>56</v>
      </c>
      <c r="H60" s="15" t="s">
        <v>34</v>
      </c>
      <c r="I60" s="32" t="s">
        <v>209</v>
      </c>
      <c r="J60" s="15" t="s">
        <v>41</v>
      </c>
      <c r="K60" s="33">
        <v>3</v>
      </c>
      <c r="L60" s="33">
        <v>3</v>
      </c>
      <c r="M60" s="33">
        <v>0</v>
      </c>
      <c r="N60" s="14">
        <f t="shared" si="0"/>
        <v>3900</v>
      </c>
      <c r="O60" s="33">
        <v>1</v>
      </c>
      <c r="P60" s="33"/>
      <c r="Q60" s="33">
        <v>800</v>
      </c>
      <c r="R60" s="33">
        <v>2</v>
      </c>
      <c r="S60" s="33"/>
      <c r="T60" s="34">
        <f t="shared" si="1"/>
        <v>780</v>
      </c>
      <c r="U60" s="33" t="s">
        <v>210</v>
      </c>
    </row>
    <row r="61" s="5" customFormat="1" customHeight="1" spans="1:21">
      <c r="A61" s="14">
        <v>57</v>
      </c>
      <c r="B61" s="15" t="s">
        <v>50</v>
      </c>
      <c r="C61" s="15" t="s">
        <v>117</v>
      </c>
      <c r="D61" s="25" t="s">
        <v>117</v>
      </c>
      <c r="E61" s="24">
        <v>44306</v>
      </c>
      <c r="F61" s="15" t="s">
        <v>211</v>
      </c>
      <c r="G61" s="14">
        <v>57</v>
      </c>
      <c r="H61" s="15" t="s">
        <v>27</v>
      </c>
      <c r="I61" s="32" t="s">
        <v>212</v>
      </c>
      <c r="J61" s="15" t="s">
        <v>41</v>
      </c>
      <c r="K61" s="33">
        <v>3</v>
      </c>
      <c r="L61" s="33">
        <v>1</v>
      </c>
      <c r="M61" s="14">
        <v>0</v>
      </c>
      <c r="N61" s="33">
        <f t="shared" si="0"/>
        <v>1300</v>
      </c>
      <c r="O61" s="33">
        <v>0</v>
      </c>
      <c r="P61" s="33">
        <v>0</v>
      </c>
      <c r="Q61" s="33">
        <v>0</v>
      </c>
      <c r="R61" s="33">
        <v>1</v>
      </c>
      <c r="S61" s="33">
        <v>0</v>
      </c>
      <c r="T61" s="33">
        <f t="shared" si="1"/>
        <v>390</v>
      </c>
      <c r="U61" s="33" t="s">
        <v>213</v>
      </c>
    </row>
    <row r="62" s="5" customFormat="1" customHeight="1" spans="1:21">
      <c r="A62" s="14">
        <v>58</v>
      </c>
      <c r="B62" s="15" t="s">
        <v>50</v>
      </c>
      <c r="C62" s="15" t="s">
        <v>129</v>
      </c>
      <c r="D62" s="15" t="s">
        <v>129</v>
      </c>
      <c r="E62" s="24">
        <v>44306</v>
      </c>
      <c r="F62" s="26" t="s">
        <v>214</v>
      </c>
      <c r="G62" s="14">
        <v>58</v>
      </c>
      <c r="H62" s="15" t="s">
        <v>27</v>
      </c>
      <c r="I62" s="32" t="s">
        <v>215</v>
      </c>
      <c r="J62" s="15" t="s">
        <v>41</v>
      </c>
      <c r="K62" s="33">
        <v>3</v>
      </c>
      <c r="L62" s="33">
        <v>1</v>
      </c>
      <c r="M62" s="14">
        <v>0</v>
      </c>
      <c r="N62" s="33">
        <f t="shared" si="0"/>
        <v>1300</v>
      </c>
      <c r="O62" s="33">
        <v>1</v>
      </c>
      <c r="P62" s="33">
        <v>0</v>
      </c>
      <c r="Q62" s="33">
        <v>800</v>
      </c>
      <c r="R62" s="33">
        <v>1</v>
      </c>
      <c r="S62" s="33">
        <v>0</v>
      </c>
      <c r="T62" s="33">
        <f t="shared" si="1"/>
        <v>390</v>
      </c>
      <c r="U62" s="33" t="s">
        <v>213</v>
      </c>
    </row>
    <row r="63" s="5" customFormat="1" customHeight="1" spans="1:21">
      <c r="A63" s="14">
        <v>59</v>
      </c>
      <c r="B63" s="15" t="s">
        <v>50</v>
      </c>
      <c r="C63" s="15" t="s">
        <v>129</v>
      </c>
      <c r="D63" s="15" t="s">
        <v>129</v>
      </c>
      <c r="E63" s="24">
        <v>44306</v>
      </c>
      <c r="F63" s="26" t="s">
        <v>216</v>
      </c>
      <c r="G63" s="14">
        <v>59</v>
      </c>
      <c r="H63" s="15" t="s">
        <v>27</v>
      </c>
      <c r="I63" s="32" t="s">
        <v>217</v>
      </c>
      <c r="J63" s="15" t="s">
        <v>41</v>
      </c>
      <c r="K63" s="33">
        <v>2</v>
      </c>
      <c r="L63" s="33">
        <v>1</v>
      </c>
      <c r="M63" s="33">
        <v>0</v>
      </c>
      <c r="N63" s="33">
        <f t="shared" si="0"/>
        <v>1300</v>
      </c>
      <c r="O63" s="33">
        <v>1</v>
      </c>
      <c r="P63" s="33">
        <v>0</v>
      </c>
      <c r="Q63" s="33">
        <v>800</v>
      </c>
      <c r="R63" s="33">
        <v>1</v>
      </c>
      <c r="S63" s="33">
        <v>0</v>
      </c>
      <c r="T63" s="33">
        <f t="shared" si="1"/>
        <v>390</v>
      </c>
      <c r="U63" s="33" t="s">
        <v>213</v>
      </c>
    </row>
    <row r="64" s="5" customFormat="1" customHeight="1" spans="1:21">
      <c r="A64" s="14">
        <v>60</v>
      </c>
      <c r="B64" s="15" t="s">
        <v>50</v>
      </c>
      <c r="C64" s="15" t="s">
        <v>218</v>
      </c>
      <c r="D64" s="15" t="s">
        <v>219</v>
      </c>
      <c r="E64" s="24">
        <v>44306</v>
      </c>
      <c r="F64" s="26" t="s">
        <v>220</v>
      </c>
      <c r="G64" s="14">
        <v>60</v>
      </c>
      <c r="H64" s="15" t="s">
        <v>27</v>
      </c>
      <c r="I64" s="32" t="s">
        <v>221</v>
      </c>
      <c r="J64" s="15" t="s">
        <v>41</v>
      </c>
      <c r="K64" s="33">
        <v>1</v>
      </c>
      <c r="L64" s="33">
        <v>1</v>
      </c>
      <c r="M64" s="14">
        <v>0</v>
      </c>
      <c r="N64" s="33">
        <f t="shared" si="0"/>
        <v>1300</v>
      </c>
      <c r="O64" s="33">
        <v>1</v>
      </c>
      <c r="P64" s="33">
        <v>0</v>
      </c>
      <c r="Q64" s="33">
        <v>800</v>
      </c>
      <c r="R64" s="33">
        <v>1</v>
      </c>
      <c r="S64" s="33">
        <v>0</v>
      </c>
      <c r="T64" s="33">
        <f t="shared" si="1"/>
        <v>390</v>
      </c>
      <c r="U64" s="33" t="s">
        <v>213</v>
      </c>
    </row>
    <row r="65" s="6" customFormat="1" customHeight="1" spans="1:21">
      <c r="A65" s="14">
        <v>61</v>
      </c>
      <c r="B65" s="15" t="s">
        <v>50</v>
      </c>
      <c r="C65" s="15" t="s">
        <v>69</v>
      </c>
      <c r="D65" s="15" t="s">
        <v>70</v>
      </c>
      <c r="E65" s="24">
        <v>44331</v>
      </c>
      <c r="F65" s="15" t="s">
        <v>222</v>
      </c>
      <c r="G65" s="14">
        <v>61</v>
      </c>
      <c r="H65" s="15" t="s">
        <v>27</v>
      </c>
      <c r="I65" s="32" t="s">
        <v>223</v>
      </c>
      <c r="J65" s="15" t="s">
        <v>41</v>
      </c>
      <c r="K65" s="33">
        <v>1</v>
      </c>
      <c r="L65" s="33">
        <v>1</v>
      </c>
      <c r="M65" s="33">
        <v>290</v>
      </c>
      <c r="N65" s="33">
        <f t="shared" si="0"/>
        <v>1010</v>
      </c>
      <c r="O65" s="33"/>
      <c r="P65" s="33">
        <v>1</v>
      </c>
      <c r="Q65" s="33">
        <v>600</v>
      </c>
      <c r="R65" s="33"/>
      <c r="S65" s="33"/>
      <c r="T65" s="33">
        <f t="shared" si="1"/>
        <v>0</v>
      </c>
      <c r="U65" s="33" t="s">
        <v>224</v>
      </c>
    </row>
    <row r="66" s="6" customFormat="1" customHeight="1" spans="1:21">
      <c r="A66" s="14">
        <v>62</v>
      </c>
      <c r="B66" s="15" t="s">
        <v>50</v>
      </c>
      <c r="C66" s="15" t="s">
        <v>92</v>
      </c>
      <c r="D66" s="15" t="s">
        <v>93</v>
      </c>
      <c r="E66" s="24">
        <v>44331</v>
      </c>
      <c r="F66" s="15" t="s">
        <v>225</v>
      </c>
      <c r="G66" s="14">
        <v>62</v>
      </c>
      <c r="H66" s="15" t="s">
        <v>34</v>
      </c>
      <c r="I66" s="32" t="s">
        <v>226</v>
      </c>
      <c r="J66" s="15" t="s">
        <v>41</v>
      </c>
      <c r="K66" s="33">
        <v>1</v>
      </c>
      <c r="L66" s="33">
        <v>1</v>
      </c>
      <c r="M66" s="33">
        <v>0</v>
      </c>
      <c r="N66" s="33">
        <f t="shared" si="0"/>
        <v>1300</v>
      </c>
      <c r="O66" s="33">
        <v>1</v>
      </c>
      <c r="P66" s="33"/>
      <c r="Q66" s="33">
        <v>800</v>
      </c>
      <c r="R66" s="33">
        <v>1</v>
      </c>
      <c r="S66" s="33"/>
      <c r="T66" s="33">
        <f t="shared" si="1"/>
        <v>390</v>
      </c>
      <c r="U66" s="33" t="s">
        <v>224</v>
      </c>
    </row>
    <row r="67" customHeight="1" spans="1:21">
      <c r="A67" s="20" t="s">
        <v>227</v>
      </c>
      <c r="B67" s="21"/>
      <c r="C67" s="21"/>
      <c r="D67" s="21"/>
      <c r="E67" s="21"/>
      <c r="F67" s="21"/>
      <c r="G67" s="21"/>
      <c r="H67" s="21"/>
      <c r="I67" s="21"/>
      <c r="J67" s="29"/>
      <c r="K67" s="14">
        <f>SUM(K9:K60)</f>
        <v>126</v>
      </c>
      <c r="L67" s="14">
        <f>SUM(L9:L66)</f>
        <v>121</v>
      </c>
      <c r="M67" s="14" t="s">
        <v>49</v>
      </c>
      <c r="N67" s="14">
        <f>SUM(N9:N66)</f>
        <v>131781.54</v>
      </c>
      <c r="O67" s="14">
        <f>SUM(O9:O60)</f>
        <v>44</v>
      </c>
      <c r="P67" s="14">
        <f>SUM(P9:P60)</f>
        <v>1</v>
      </c>
      <c r="Q67" s="14">
        <f>SUM(Q9:Q66)</f>
        <v>39600</v>
      </c>
      <c r="R67" s="14">
        <f>SUM(R9:R66)</f>
        <v>75</v>
      </c>
      <c r="S67" s="14">
        <f>SUM(S9:S66)</f>
        <v>17</v>
      </c>
      <c r="T67" s="14">
        <f>SUM(T9:T66)</f>
        <v>35880</v>
      </c>
      <c r="U67" s="14"/>
    </row>
    <row r="68" s="4" customFormat="1" customHeight="1" spans="1:21">
      <c r="A68" s="14">
        <v>63</v>
      </c>
      <c r="B68" s="15" t="s">
        <v>228</v>
      </c>
      <c r="C68" s="15" t="s">
        <v>229</v>
      </c>
      <c r="D68" s="15" t="s">
        <v>230</v>
      </c>
      <c r="E68" s="14" t="s">
        <v>231</v>
      </c>
      <c r="F68" s="15" t="s">
        <v>232</v>
      </c>
      <c r="G68" s="14">
        <v>63</v>
      </c>
      <c r="H68" s="15" t="s">
        <v>27</v>
      </c>
      <c r="I68" s="27" t="s">
        <v>233</v>
      </c>
      <c r="J68" s="15" t="s">
        <v>55</v>
      </c>
      <c r="K68" s="14">
        <v>2</v>
      </c>
      <c r="L68" s="14">
        <v>2</v>
      </c>
      <c r="M68" s="14">
        <v>0</v>
      </c>
      <c r="N68" s="14">
        <f t="shared" ref="N68:N102" si="2">(1300-M68)*L68</f>
        <v>2600</v>
      </c>
      <c r="O68" s="14">
        <v>1</v>
      </c>
      <c r="P68" s="14"/>
      <c r="Q68" s="14">
        <v>800</v>
      </c>
      <c r="R68" s="14">
        <v>1</v>
      </c>
      <c r="S68" s="14">
        <v>1</v>
      </c>
      <c r="T68" s="14">
        <f t="shared" ref="T68:T102" si="3">(R68+S68)*390</f>
        <v>780</v>
      </c>
      <c r="U68" s="14" t="s">
        <v>234</v>
      </c>
    </row>
    <row r="69" s="3" customFormat="1" customHeight="1" spans="1:21">
      <c r="A69" s="14">
        <v>64</v>
      </c>
      <c r="B69" s="15" t="s">
        <v>228</v>
      </c>
      <c r="C69" s="15" t="s">
        <v>229</v>
      </c>
      <c r="D69" s="15" t="s">
        <v>230</v>
      </c>
      <c r="E69" s="16">
        <v>42333</v>
      </c>
      <c r="F69" s="15" t="s">
        <v>235</v>
      </c>
      <c r="G69" s="14">
        <v>64</v>
      </c>
      <c r="H69" s="15" t="s">
        <v>27</v>
      </c>
      <c r="I69" s="27" t="s">
        <v>236</v>
      </c>
      <c r="J69" s="15" t="s">
        <v>55</v>
      </c>
      <c r="K69" s="14">
        <v>1</v>
      </c>
      <c r="L69" s="14">
        <v>1</v>
      </c>
      <c r="M69" s="14">
        <v>0</v>
      </c>
      <c r="N69" s="14">
        <f t="shared" si="2"/>
        <v>1300</v>
      </c>
      <c r="O69" s="14">
        <v>1</v>
      </c>
      <c r="P69" s="14"/>
      <c r="Q69" s="14">
        <v>800</v>
      </c>
      <c r="R69" s="14">
        <v>1</v>
      </c>
      <c r="S69" s="14"/>
      <c r="T69" s="14">
        <f t="shared" si="3"/>
        <v>390</v>
      </c>
      <c r="U69" s="14" t="s">
        <v>30</v>
      </c>
    </row>
    <row r="70" s="3" customFormat="1" customHeight="1" spans="1:21">
      <c r="A70" s="14">
        <v>65</v>
      </c>
      <c r="B70" s="15" t="s">
        <v>228</v>
      </c>
      <c r="C70" s="15" t="s">
        <v>229</v>
      </c>
      <c r="D70" s="15" t="s">
        <v>230</v>
      </c>
      <c r="E70" s="16">
        <v>42349</v>
      </c>
      <c r="F70" s="15" t="s">
        <v>237</v>
      </c>
      <c r="G70" s="14">
        <v>65</v>
      </c>
      <c r="H70" s="15" t="s">
        <v>34</v>
      </c>
      <c r="I70" s="27" t="s">
        <v>238</v>
      </c>
      <c r="J70" s="15" t="s">
        <v>55</v>
      </c>
      <c r="K70" s="14">
        <v>1</v>
      </c>
      <c r="L70" s="14">
        <v>1</v>
      </c>
      <c r="M70" s="14">
        <v>0</v>
      </c>
      <c r="N70" s="14">
        <f t="shared" si="2"/>
        <v>1300</v>
      </c>
      <c r="O70" s="14">
        <v>1</v>
      </c>
      <c r="P70" s="14"/>
      <c r="Q70" s="14">
        <v>800</v>
      </c>
      <c r="R70" s="14">
        <v>1</v>
      </c>
      <c r="S70" s="14"/>
      <c r="T70" s="14">
        <f t="shared" si="3"/>
        <v>390</v>
      </c>
      <c r="U70" s="14" t="s">
        <v>77</v>
      </c>
    </row>
    <row r="71" s="3" customFormat="1" customHeight="1" spans="1:21">
      <c r="A71" s="14">
        <v>66</v>
      </c>
      <c r="B71" s="15" t="s">
        <v>228</v>
      </c>
      <c r="C71" s="15" t="s">
        <v>229</v>
      </c>
      <c r="D71" s="15" t="s">
        <v>230</v>
      </c>
      <c r="E71" s="14" t="s">
        <v>239</v>
      </c>
      <c r="F71" s="15" t="s">
        <v>240</v>
      </c>
      <c r="G71" s="14">
        <v>66</v>
      </c>
      <c r="H71" s="15" t="s">
        <v>34</v>
      </c>
      <c r="I71" s="27" t="s">
        <v>241</v>
      </c>
      <c r="J71" s="15" t="s">
        <v>29</v>
      </c>
      <c r="K71" s="14">
        <v>4</v>
      </c>
      <c r="L71" s="14">
        <v>4</v>
      </c>
      <c r="M71" s="14">
        <v>0</v>
      </c>
      <c r="N71" s="14">
        <f t="shared" si="2"/>
        <v>5200</v>
      </c>
      <c r="O71" s="14">
        <v>1</v>
      </c>
      <c r="P71" s="14"/>
      <c r="Q71" s="14">
        <v>800</v>
      </c>
      <c r="R71" s="14">
        <v>3</v>
      </c>
      <c r="S71" s="14"/>
      <c r="T71" s="14">
        <f t="shared" si="3"/>
        <v>1170</v>
      </c>
      <c r="U71" s="14" t="s">
        <v>242</v>
      </c>
    </row>
    <row r="72" s="3" customFormat="1" customHeight="1" spans="1:21">
      <c r="A72" s="14">
        <v>67</v>
      </c>
      <c r="B72" s="15" t="s">
        <v>228</v>
      </c>
      <c r="C72" s="15" t="s">
        <v>243</v>
      </c>
      <c r="D72" s="15" t="s">
        <v>244</v>
      </c>
      <c r="E72" s="16">
        <v>42333</v>
      </c>
      <c r="F72" s="15" t="s">
        <v>245</v>
      </c>
      <c r="G72" s="14">
        <v>67</v>
      </c>
      <c r="H72" s="15" t="s">
        <v>34</v>
      </c>
      <c r="I72" s="27" t="s">
        <v>246</v>
      </c>
      <c r="J72" s="15" t="s">
        <v>247</v>
      </c>
      <c r="K72" s="14">
        <v>4</v>
      </c>
      <c r="L72" s="14">
        <v>4</v>
      </c>
      <c r="M72" s="14">
        <v>500</v>
      </c>
      <c r="N72" s="14">
        <f t="shared" si="2"/>
        <v>3200</v>
      </c>
      <c r="O72" s="14">
        <v>1</v>
      </c>
      <c r="P72" s="14"/>
      <c r="Q72" s="14">
        <v>800</v>
      </c>
      <c r="R72" s="14">
        <v>1</v>
      </c>
      <c r="S72" s="14">
        <v>1</v>
      </c>
      <c r="T72" s="14">
        <f t="shared" si="3"/>
        <v>780</v>
      </c>
      <c r="U72" s="14" t="s">
        <v>123</v>
      </c>
    </row>
    <row r="73" s="3" customFormat="1" customHeight="1" spans="1:21">
      <c r="A73" s="14">
        <v>68</v>
      </c>
      <c r="B73" s="15" t="s">
        <v>228</v>
      </c>
      <c r="C73" s="15" t="s">
        <v>243</v>
      </c>
      <c r="D73" s="15" t="s">
        <v>244</v>
      </c>
      <c r="E73" s="16">
        <v>42699</v>
      </c>
      <c r="F73" s="15" t="s">
        <v>248</v>
      </c>
      <c r="G73" s="14">
        <v>68</v>
      </c>
      <c r="H73" s="15" t="s">
        <v>27</v>
      </c>
      <c r="I73" s="27" t="s">
        <v>249</v>
      </c>
      <c r="J73" s="15" t="s">
        <v>55</v>
      </c>
      <c r="K73" s="14">
        <v>1</v>
      </c>
      <c r="L73" s="14">
        <v>1</v>
      </c>
      <c r="M73" s="14">
        <v>0</v>
      </c>
      <c r="N73" s="14">
        <f t="shared" si="2"/>
        <v>1300</v>
      </c>
      <c r="O73" s="14"/>
      <c r="P73" s="14">
        <v>1</v>
      </c>
      <c r="Q73" s="14">
        <v>600</v>
      </c>
      <c r="R73" s="14">
        <v>1</v>
      </c>
      <c r="S73" s="14"/>
      <c r="T73" s="14">
        <f t="shared" si="3"/>
        <v>390</v>
      </c>
      <c r="U73" s="14" t="s">
        <v>30</v>
      </c>
    </row>
    <row r="74" s="3" customFormat="1" customHeight="1" spans="1:21">
      <c r="A74" s="14">
        <v>69</v>
      </c>
      <c r="B74" s="15" t="s">
        <v>228</v>
      </c>
      <c r="C74" s="15" t="s">
        <v>243</v>
      </c>
      <c r="D74" s="15" t="s">
        <v>244</v>
      </c>
      <c r="E74" s="16">
        <v>42850</v>
      </c>
      <c r="F74" s="15" t="s">
        <v>250</v>
      </c>
      <c r="G74" s="14">
        <v>69</v>
      </c>
      <c r="H74" s="15" t="s">
        <v>34</v>
      </c>
      <c r="I74" s="27" t="s">
        <v>251</v>
      </c>
      <c r="J74" s="15" t="s">
        <v>29</v>
      </c>
      <c r="K74" s="14">
        <v>2</v>
      </c>
      <c r="L74" s="14">
        <v>1</v>
      </c>
      <c r="M74" s="14">
        <v>150</v>
      </c>
      <c r="N74" s="14">
        <f t="shared" si="2"/>
        <v>1150</v>
      </c>
      <c r="O74" s="14">
        <v>1</v>
      </c>
      <c r="P74" s="14"/>
      <c r="Q74" s="14">
        <v>800</v>
      </c>
      <c r="R74" s="14"/>
      <c r="S74" s="14">
        <v>1</v>
      </c>
      <c r="T74" s="14">
        <f t="shared" si="3"/>
        <v>390</v>
      </c>
      <c r="U74" s="14" t="s">
        <v>252</v>
      </c>
    </row>
    <row r="75" s="3" customFormat="1" customHeight="1" spans="1:21">
      <c r="A75" s="14">
        <v>70</v>
      </c>
      <c r="B75" s="15" t="s">
        <v>228</v>
      </c>
      <c r="C75" s="15" t="s">
        <v>243</v>
      </c>
      <c r="D75" s="15" t="s">
        <v>244</v>
      </c>
      <c r="E75" s="16">
        <v>42877</v>
      </c>
      <c r="F75" s="15" t="s">
        <v>253</v>
      </c>
      <c r="G75" s="14">
        <v>70</v>
      </c>
      <c r="H75" s="15" t="s">
        <v>34</v>
      </c>
      <c r="I75" s="27" t="s">
        <v>254</v>
      </c>
      <c r="J75" s="15" t="s">
        <v>55</v>
      </c>
      <c r="K75" s="14">
        <v>4</v>
      </c>
      <c r="L75" s="14">
        <v>4</v>
      </c>
      <c r="M75" s="14">
        <v>800</v>
      </c>
      <c r="N75" s="14">
        <f t="shared" si="2"/>
        <v>2000</v>
      </c>
      <c r="O75" s="14">
        <v>1</v>
      </c>
      <c r="P75" s="14"/>
      <c r="Q75" s="14">
        <v>800</v>
      </c>
      <c r="R75" s="14">
        <v>3</v>
      </c>
      <c r="S75" s="14"/>
      <c r="T75" s="14">
        <f t="shared" si="3"/>
        <v>1170</v>
      </c>
      <c r="U75" s="14" t="s">
        <v>255</v>
      </c>
    </row>
    <row r="76" s="3" customFormat="1" customHeight="1" spans="1:21">
      <c r="A76" s="14">
        <v>71</v>
      </c>
      <c r="B76" s="15" t="s">
        <v>228</v>
      </c>
      <c r="C76" s="15" t="s">
        <v>243</v>
      </c>
      <c r="D76" s="15" t="s">
        <v>244</v>
      </c>
      <c r="E76" s="16">
        <v>43035</v>
      </c>
      <c r="F76" s="15" t="s">
        <v>256</v>
      </c>
      <c r="G76" s="14">
        <v>71</v>
      </c>
      <c r="H76" s="15" t="s">
        <v>27</v>
      </c>
      <c r="I76" s="27" t="s">
        <v>257</v>
      </c>
      <c r="J76" s="15" t="s">
        <v>247</v>
      </c>
      <c r="K76" s="14">
        <v>3</v>
      </c>
      <c r="L76" s="14">
        <v>3</v>
      </c>
      <c r="M76" s="14">
        <v>529</v>
      </c>
      <c r="N76" s="14">
        <f t="shared" si="2"/>
        <v>2313</v>
      </c>
      <c r="O76" s="14">
        <v>1</v>
      </c>
      <c r="P76" s="14"/>
      <c r="Q76" s="14">
        <v>800</v>
      </c>
      <c r="R76" s="14">
        <v>2</v>
      </c>
      <c r="S76" s="14"/>
      <c r="T76" s="14">
        <f t="shared" si="3"/>
        <v>780</v>
      </c>
      <c r="U76" s="14" t="s">
        <v>258</v>
      </c>
    </row>
    <row r="77" s="2" customFormat="1" customHeight="1" spans="1:21">
      <c r="A77" s="14">
        <v>72</v>
      </c>
      <c r="B77" s="15" t="s">
        <v>228</v>
      </c>
      <c r="C77" s="15" t="s">
        <v>243</v>
      </c>
      <c r="D77" s="15" t="s">
        <v>244</v>
      </c>
      <c r="E77" s="16">
        <v>43739</v>
      </c>
      <c r="F77" s="15" t="s">
        <v>259</v>
      </c>
      <c r="G77" s="14">
        <v>72</v>
      </c>
      <c r="H77" s="15" t="s">
        <v>34</v>
      </c>
      <c r="I77" s="27" t="s">
        <v>260</v>
      </c>
      <c r="J77" s="15" t="s">
        <v>55</v>
      </c>
      <c r="K77" s="14">
        <v>4</v>
      </c>
      <c r="L77" s="14">
        <v>4</v>
      </c>
      <c r="M77" s="14">
        <v>0</v>
      </c>
      <c r="N77" s="14">
        <f t="shared" si="2"/>
        <v>5200</v>
      </c>
      <c r="O77" s="14">
        <v>1</v>
      </c>
      <c r="P77" s="14"/>
      <c r="Q77" s="14">
        <v>800</v>
      </c>
      <c r="R77" s="14">
        <v>3</v>
      </c>
      <c r="S77" s="14">
        <v>1</v>
      </c>
      <c r="T77" s="14">
        <f t="shared" si="3"/>
        <v>1560</v>
      </c>
      <c r="U77" s="14" t="s">
        <v>261</v>
      </c>
    </row>
    <row r="78" s="4" customFormat="1" customHeight="1" spans="1:21">
      <c r="A78" s="14">
        <v>73</v>
      </c>
      <c r="B78" s="15" t="s">
        <v>228</v>
      </c>
      <c r="C78" s="15" t="s">
        <v>243</v>
      </c>
      <c r="D78" s="15" t="s">
        <v>244</v>
      </c>
      <c r="E78" s="16">
        <v>43829</v>
      </c>
      <c r="F78" s="15" t="s">
        <v>262</v>
      </c>
      <c r="G78" s="14">
        <v>73</v>
      </c>
      <c r="H78" s="15" t="s">
        <v>34</v>
      </c>
      <c r="I78" s="27" t="s">
        <v>263</v>
      </c>
      <c r="J78" s="15" t="s">
        <v>41</v>
      </c>
      <c r="K78" s="14">
        <v>3</v>
      </c>
      <c r="L78" s="14">
        <v>2</v>
      </c>
      <c r="M78" s="14">
        <v>752</v>
      </c>
      <c r="N78" s="14">
        <f t="shared" si="2"/>
        <v>1096</v>
      </c>
      <c r="O78" s="14">
        <v>1</v>
      </c>
      <c r="P78" s="14"/>
      <c r="Q78" s="14">
        <v>800</v>
      </c>
      <c r="R78" s="14">
        <v>1</v>
      </c>
      <c r="S78" s="14">
        <v>1</v>
      </c>
      <c r="T78" s="14">
        <f t="shared" si="3"/>
        <v>780</v>
      </c>
      <c r="U78" s="14" t="s">
        <v>140</v>
      </c>
    </row>
    <row r="79" s="4" customFormat="1" customHeight="1" spans="1:21">
      <c r="A79" s="14">
        <v>74</v>
      </c>
      <c r="B79" s="15" t="s">
        <v>228</v>
      </c>
      <c r="C79" s="15" t="s">
        <v>243</v>
      </c>
      <c r="D79" s="15" t="s">
        <v>244</v>
      </c>
      <c r="E79" s="16">
        <v>43844</v>
      </c>
      <c r="F79" s="15" t="s">
        <v>264</v>
      </c>
      <c r="G79" s="14">
        <v>74</v>
      </c>
      <c r="H79" s="15" t="s">
        <v>34</v>
      </c>
      <c r="I79" s="27" t="s">
        <v>265</v>
      </c>
      <c r="J79" s="15" t="s">
        <v>41</v>
      </c>
      <c r="K79" s="14">
        <v>2</v>
      </c>
      <c r="L79" s="14">
        <v>1</v>
      </c>
      <c r="M79" s="14">
        <v>0</v>
      </c>
      <c r="N79" s="14">
        <f t="shared" si="2"/>
        <v>1300</v>
      </c>
      <c r="O79" s="14"/>
      <c r="P79" s="14"/>
      <c r="Q79" s="14"/>
      <c r="R79" s="14"/>
      <c r="S79" s="14"/>
      <c r="T79" s="14">
        <f t="shared" si="3"/>
        <v>0</v>
      </c>
      <c r="U79" s="14" t="s">
        <v>42</v>
      </c>
    </row>
    <row r="80" s="3" customFormat="1" customHeight="1" spans="1:21">
      <c r="A80" s="14">
        <v>75</v>
      </c>
      <c r="B80" s="15" t="s">
        <v>228</v>
      </c>
      <c r="C80" s="15" t="s">
        <v>243</v>
      </c>
      <c r="D80" s="15" t="s">
        <v>244</v>
      </c>
      <c r="E80" s="16">
        <v>43910</v>
      </c>
      <c r="F80" s="15" t="s">
        <v>266</v>
      </c>
      <c r="G80" s="14">
        <v>75</v>
      </c>
      <c r="H80" s="15" t="s">
        <v>27</v>
      </c>
      <c r="I80" s="27" t="s">
        <v>267</v>
      </c>
      <c r="J80" s="15" t="s">
        <v>41</v>
      </c>
      <c r="K80" s="14">
        <v>1</v>
      </c>
      <c r="L80" s="14">
        <v>1</v>
      </c>
      <c r="M80" s="14">
        <v>0</v>
      </c>
      <c r="N80" s="14">
        <f t="shared" si="2"/>
        <v>1300</v>
      </c>
      <c r="O80" s="14">
        <v>1</v>
      </c>
      <c r="P80" s="14"/>
      <c r="Q80" s="14">
        <v>800</v>
      </c>
      <c r="R80" s="14">
        <v>1</v>
      </c>
      <c r="S80" s="14"/>
      <c r="T80" s="14">
        <f t="shared" si="3"/>
        <v>390</v>
      </c>
      <c r="U80" s="14" t="s">
        <v>268</v>
      </c>
    </row>
    <row r="81" s="3" customFormat="1" customHeight="1" spans="1:21">
      <c r="A81" s="14">
        <v>76</v>
      </c>
      <c r="B81" s="15" t="s">
        <v>228</v>
      </c>
      <c r="C81" s="15" t="s">
        <v>243</v>
      </c>
      <c r="D81" s="15" t="s">
        <v>244</v>
      </c>
      <c r="E81" s="16">
        <v>43958</v>
      </c>
      <c r="F81" s="15" t="s">
        <v>269</v>
      </c>
      <c r="G81" s="14">
        <v>76</v>
      </c>
      <c r="H81" s="15" t="s">
        <v>27</v>
      </c>
      <c r="I81" s="27" t="s">
        <v>270</v>
      </c>
      <c r="J81" s="15" t="s">
        <v>41</v>
      </c>
      <c r="K81" s="14">
        <v>3</v>
      </c>
      <c r="L81" s="14">
        <v>1</v>
      </c>
      <c r="M81" s="14">
        <v>0</v>
      </c>
      <c r="N81" s="14">
        <f t="shared" si="2"/>
        <v>1300</v>
      </c>
      <c r="O81" s="14"/>
      <c r="P81" s="14">
        <v>1</v>
      </c>
      <c r="Q81" s="14">
        <v>600</v>
      </c>
      <c r="R81" s="14"/>
      <c r="S81" s="14"/>
      <c r="T81" s="14">
        <f t="shared" si="3"/>
        <v>0</v>
      </c>
      <c r="U81" s="14" t="s">
        <v>271</v>
      </c>
    </row>
    <row r="82" s="3" customFormat="1" customHeight="1" spans="1:21">
      <c r="A82" s="14">
        <v>77</v>
      </c>
      <c r="B82" s="15" t="s">
        <v>228</v>
      </c>
      <c r="C82" s="15" t="s">
        <v>243</v>
      </c>
      <c r="D82" s="15" t="s">
        <v>244</v>
      </c>
      <c r="E82" s="16">
        <v>43990</v>
      </c>
      <c r="F82" s="15" t="s">
        <v>272</v>
      </c>
      <c r="G82" s="14">
        <v>77</v>
      </c>
      <c r="H82" s="15" t="s">
        <v>27</v>
      </c>
      <c r="I82" s="27" t="s">
        <v>273</v>
      </c>
      <c r="J82" s="15" t="s">
        <v>41</v>
      </c>
      <c r="K82" s="14">
        <v>4</v>
      </c>
      <c r="L82" s="14">
        <v>3</v>
      </c>
      <c r="M82" s="14">
        <v>0</v>
      </c>
      <c r="N82" s="14">
        <f t="shared" si="2"/>
        <v>3900</v>
      </c>
      <c r="O82" s="14">
        <v>1</v>
      </c>
      <c r="P82" s="14"/>
      <c r="Q82" s="14">
        <v>800</v>
      </c>
      <c r="R82" s="14">
        <v>1</v>
      </c>
      <c r="S82" s="14"/>
      <c r="T82" s="14">
        <f t="shared" si="3"/>
        <v>390</v>
      </c>
      <c r="U82" s="14" t="s">
        <v>204</v>
      </c>
    </row>
    <row r="83" s="3" customFormat="1" customHeight="1" spans="1:21">
      <c r="A83" s="14">
        <v>78</v>
      </c>
      <c r="B83" s="15" t="s">
        <v>228</v>
      </c>
      <c r="C83" s="15" t="s">
        <v>243</v>
      </c>
      <c r="D83" s="15" t="s">
        <v>244</v>
      </c>
      <c r="E83" s="16">
        <v>44145</v>
      </c>
      <c r="F83" s="15" t="s">
        <v>274</v>
      </c>
      <c r="G83" s="14">
        <v>78</v>
      </c>
      <c r="H83" s="15" t="s">
        <v>27</v>
      </c>
      <c r="I83" s="27" t="s">
        <v>275</v>
      </c>
      <c r="J83" s="15" t="s">
        <v>41</v>
      </c>
      <c r="K83" s="14">
        <v>2</v>
      </c>
      <c r="L83" s="14">
        <v>1</v>
      </c>
      <c r="M83" s="14">
        <v>0</v>
      </c>
      <c r="N83" s="14">
        <f t="shared" si="2"/>
        <v>1300</v>
      </c>
      <c r="O83" s="14">
        <v>1</v>
      </c>
      <c r="P83" s="14"/>
      <c r="Q83" s="14">
        <v>800</v>
      </c>
      <c r="R83" s="14">
        <v>1</v>
      </c>
      <c r="S83" s="14"/>
      <c r="T83" s="14">
        <f t="shared" si="3"/>
        <v>390</v>
      </c>
      <c r="U83" s="14" t="s">
        <v>276</v>
      </c>
    </row>
    <row r="84" s="2" customFormat="1" customHeight="1" spans="1:21">
      <c r="A84" s="14">
        <v>79</v>
      </c>
      <c r="B84" s="15" t="s">
        <v>228</v>
      </c>
      <c r="C84" s="15" t="s">
        <v>243</v>
      </c>
      <c r="D84" s="15" t="s">
        <v>244</v>
      </c>
      <c r="E84" s="16">
        <v>44195</v>
      </c>
      <c r="F84" s="15" t="s">
        <v>277</v>
      </c>
      <c r="G84" s="14">
        <v>79</v>
      </c>
      <c r="H84" s="15" t="s">
        <v>34</v>
      </c>
      <c r="I84" s="27" t="s">
        <v>278</v>
      </c>
      <c r="J84" s="15" t="s">
        <v>41</v>
      </c>
      <c r="K84" s="14">
        <v>4</v>
      </c>
      <c r="L84" s="14">
        <v>4</v>
      </c>
      <c r="M84" s="14">
        <v>0</v>
      </c>
      <c r="N84" s="14">
        <f t="shared" si="2"/>
        <v>5200</v>
      </c>
      <c r="O84" s="14">
        <v>1</v>
      </c>
      <c r="P84" s="14"/>
      <c r="Q84" s="14">
        <v>800</v>
      </c>
      <c r="R84" s="14">
        <v>2</v>
      </c>
      <c r="S84" s="14"/>
      <c r="T84" s="14">
        <f t="shared" si="3"/>
        <v>780</v>
      </c>
      <c r="U84" s="14" t="s">
        <v>279</v>
      </c>
    </row>
    <row r="85" s="3" customFormat="1" customHeight="1" spans="1:21">
      <c r="A85" s="14">
        <v>80</v>
      </c>
      <c r="B85" s="15" t="s">
        <v>228</v>
      </c>
      <c r="C85" s="15" t="s">
        <v>280</v>
      </c>
      <c r="D85" s="15" t="s">
        <v>281</v>
      </c>
      <c r="E85" s="16">
        <v>42333</v>
      </c>
      <c r="F85" s="15" t="s">
        <v>282</v>
      </c>
      <c r="G85" s="14">
        <v>80</v>
      </c>
      <c r="H85" s="15" t="s">
        <v>27</v>
      </c>
      <c r="I85" s="27" t="s">
        <v>283</v>
      </c>
      <c r="J85" s="15" t="s">
        <v>55</v>
      </c>
      <c r="K85" s="14">
        <v>1</v>
      </c>
      <c r="L85" s="14">
        <v>1</v>
      </c>
      <c r="M85" s="14">
        <v>0</v>
      </c>
      <c r="N85" s="14">
        <f t="shared" si="2"/>
        <v>1300</v>
      </c>
      <c r="O85" s="14">
        <v>1</v>
      </c>
      <c r="P85" s="14"/>
      <c r="Q85" s="14">
        <v>800</v>
      </c>
      <c r="R85" s="14">
        <v>1</v>
      </c>
      <c r="S85" s="14"/>
      <c r="T85" s="14">
        <f t="shared" si="3"/>
        <v>390</v>
      </c>
      <c r="U85" s="14" t="s">
        <v>30</v>
      </c>
    </row>
    <row r="86" s="2" customFormat="1" customHeight="1" spans="1:21">
      <c r="A86" s="14">
        <v>81</v>
      </c>
      <c r="B86" s="15" t="s">
        <v>228</v>
      </c>
      <c r="C86" s="15" t="s">
        <v>280</v>
      </c>
      <c r="D86" s="15" t="s">
        <v>281</v>
      </c>
      <c r="E86" s="16">
        <v>42609</v>
      </c>
      <c r="F86" s="15" t="s">
        <v>284</v>
      </c>
      <c r="G86" s="14">
        <v>81</v>
      </c>
      <c r="H86" s="15" t="s">
        <v>27</v>
      </c>
      <c r="I86" s="27" t="s">
        <v>285</v>
      </c>
      <c r="J86" s="15" t="s">
        <v>55</v>
      </c>
      <c r="K86" s="14">
        <v>2</v>
      </c>
      <c r="L86" s="14">
        <v>2</v>
      </c>
      <c r="M86" s="14">
        <v>475</v>
      </c>
      <c r="N86" s="14">
        <f t="shared" si="2"/>
        <v>1650</v>
      </c>
      <c r="O86" s="14">
        <v>1</v>
      </c>
      <c r="P86" s="14"/>
      <c r="Q86" s="14">
        <v>800</v>
      </c>
      <c r="R86" s="14">
        <v>1</v>
      </c>
      <c r="S86" s="14">
        <v>1</v>
      </c>
      <c r="T86" s="14">
        <f t="shared" si="3"/>
        <v>780</v>
      </c>
      <c r="U86" s="14" t="s">
        <v>87</v>
      </c>
    </row>
    <row r="87" s="3" customFormat="1" customHeight="1" spans="1:21">
      <c r="A87" s="14">
        <v>82</v>
      </c>
      <c r="B87" s="15" t="s">
        <v>228</v>
      </c>
      <c r="C87" s="15" t="s">
        <v>286</v>
      </c>
      <c r="D87" s="15" t="s">
        <v>287</v>
      </c>
      <c r="E87" s="16">
        <v>42333</v>
      </c>
      <c r="F87" s="15" t="s">
        <v>288</v>
      </c>
      <c r="G87" s="14">
        <v>82</v>
      </c>
      <c r="H87" s="15" t="s">
        <v>27</v>
      </c>
      <c r="I87" s="27" t="s">
        <v>289</v>
      </c>
      <c r="J87" s="15" t="s">
        <v>55</v>
      </c>
      <c r="K87" s="14">
        <v>1</v>
      </c>
      <c r="L87" s="14">
        <v>1</v>
      </c>
      <c r="M87" s="14">
        <v>0</v>
      </c>
      <c r="N87" s="14">
        <f t="shared" si="2"/>
        <v>1300</v>
      </c>
      <c r="O87" s="14">
        <v>1</v>
      </c>
      <c r="P87" s="14"/>
      <c r="Q87" s="14">
        <v>800</v>
      </c>
      <c r="R87" s="14">
        <v>1</v>
      </c>
      <c r="S87" s="14"/>
      <c r="T87" s="14">
        <f t="shared" si="3"/>
        <v>390</v>
      </c>
      <c r="U87" s="14" t="s">
        <v>30</v>
      </c>
    </row>
    <row r="88" s="3" customFormat="1" customHeight="1" spans="1:21">
      <c r="A88" s="14">
        <v>83</v>
      </c>
      <c r="B88" s="15" t="s">
        <v>228</v>
      </c>
      <c r="C88" s="15" t="s">
        <v>290</v>
      </c>
      <c r="D88" s="15" t="s">
        <v>290</v>
      </c>
      <c r="E88" s="16">
        <v>43186</v>
      </c>
      <c r="F88" s="15" t="s">
        <v>291</v>
      </c>
      <c r="G88" s="14">
        <v>83</v>
      </c>
      <c r="H88" s="15" t="s">
        <v>34</v>
      </c>
      <c r="I88" s="27" t="s">
        <v>292</v>
      </c>
      <c r="J88" s="15" t="s">
        <v>29</v>
      </c>
      <c r="K88" s="14">
        <v>4</v>
      </c>
      <c r="L88" s="14">
        <v>4</v>
      </c>
      <c r="M88" s="14">
        <v>550</v>
      </c>
      <c r="N88" s="14">
        <f t="shared" si="2"/>
        <v>3000</v>
      </c>
      <c r="O88" s="14">
        <v>1</v>
      </c>
      <c r="P88" s="14"/>
      <c r="Q88" s="14">
        <v>800</v>
      </c>
      <c r="R88" s="14">
        <v>3</v>
      </c>
      <c r="S88" s="14"/>
      <c r="T88" s="14">
        <f t="shared" si="3"/>
        <v>1170</v>
      </c>
      <c r="U88" s="14" t="s">
        <v>293</v>
      </c>
    </row>
    <row r="89" s="4" customFormat="1" customHeight="1" spans="1:21">
      <c r="A89" s="14">
        <v>84</v>
      </c>
      <c r="B89" s="15" t="s">
        <v>228</v>
      </c>
      <c r="C89" s="15" t="s">
        <v>290</v>
      </c>
      <c r="D89" s="15" t="s">
        <v>290</v>
      </c>
      <c r="E89" s="16">
        <v>43492</v>
      </c>
      <c r="F89" s="15" t="s">
        <v>294</v>
      </c>
      <c r="G89" s="14">
        <v>84</v>
      </c>
      <c r="H89" s="15" t="s">
        <v>27</v>
      </c>
      <c r="I89" s="27" t="s">
        <v>295</v>
      </c>
      <c r="J89" s="15" t="s">
        <v>55</v>
      </c>
      <c r="K89" s="14">
        <v>1</v>
      </c>
      <c r="L89" s="14">
        <v>1</v>
      </c>
      <c r="M89" s="14">
        <v>0</v>
      </c>
      <c r="N89" s="14">
        <f t="shared" si="2"/>
        <v>1300</v>
      </c>
      <c r="O89" s="14"/>
      <c r="P89" s="14">
        <v>1</v>
      </c>
      <c r="Q89" s="14">
        <v>600</v>
      </c>
      <c r="R89" s="14"/>
      <c r="S89" s="14"/>
      <c r="T89" s="14">
        <f t="shared" si="3"/>
        <v>0</v>
      </c>
      <c r="U89" s="14" t="s">
        <v>165</v>
      </c>
    </row>
    <row r="90" s="3" customFormat="1" customHeight="1" spans="1:21">
      <c r="A90" s="14">
        <v>85</v>
      </c>
      <c r="B90" s="15" t="s">
        <v>228</v>
      </c>
      <c r="C90" s="15" t="s">
        <v>290</v>
      </c>
      <c r="D90" s="15" t="s">
        <v>290</v>
      </c>
      <c r="E90" s="16">
        <v>43678</v>
      </c>
      <c r="F90" s="15" t="s">
        <v>296</v>
      </c>
      <c r="G90" s="14">
        <v>85</v>
      </c>
      <c r="H90" s="15" t="s">
        <v>34</v>
      </c>
      <c r="I90" s="27" t="s">
        <v>297</v>
      </c>
      <c r="J90" s="15" t="s">
        <v>41</v>
      </c>
      <c r="K90" s="14">
        <v>1</v>
      </c>
      <c r="L90" s="14">
        <v>1</v>
      </c>
      <c r="M90" s="14">
        <v>0</v>
      </c>
      <c r="N90" s="14">
        <f t="shared" si="2"/>
        <v>1300</v>
      </c>
      <c r="O90" s="14">
        <v>1</v>
      </c>
      <c r="P90" s="14"/>
      <c r="Q90" s="14">
        <v>800</v>
      </c>
      <c r="R90" s="14">
        <v>1</v>
      </c>
      <c r="S90" s="14"/>
      <c r="T90" s="14">
        <f t="shared" si="3"/>
        <v>390</v>
      </c>
      <c r="U90" s="14" t="s">
        <v>298</v>
      </c>
    </row>
    <row r="91" s="3" customFormat="1" customHeight="1" spans="1:21">
      <c r="A91" s="14">
        <v>86</v>
      </c>
      <c r="B91" s="15" t="s">
        <v>228</v>
      </c>
      <c r="C91" s="15" t="s">
        <v>299</v>
      </c>
      <c r="D91" s="15" t="s">
        <v>300</v>
      </c>
      <c r="E91" s="16">
        <v>42333</v>
      </c>
      <c r="F91" s="15" t="s">
        <v>301</v>
      </c>
      <c r="G91" s="14">
        <v>86</v>
      </c>
      <c r="H91" s="15" t="s">
        <v>27</v>
      </c>
      <c r="I91" s="27" t="s">
        <v>302</v>
      </c>
      <c r="J91" s="15" t="s">
        <v>55</v>
      </c>
      <c r="K91" s="14">
        <v>2</v>
      </c>
      <c r="L91" s="14">
        <v>2</v>
      </c>
      <c r="M91" s="14">
        <v>0</v>
      </c>
      <c r="N91" s="14">
        <f t="shared" si="2"/>
        <v>2600</v>
      </c>
      <c r="O91" s="14">
        <v>1</v>
      </c>
      <c r="P91" s="14"/>
      <c r="Q91" s="14">
        <v>800</v>
      </c>
      <c r="R91" s="14">
        <v>1</v>
      </c>
      <c r="S91" s="14">
        <v>1</v>
      </c>
      <c r="T91" s="14">
        <f t="shared" si="3"/>
        <v>780</v>
      </c>
      <c r="U91" s="14" t="s">
        <v>30</v>
      </c>
    </row>
    <row r="92" s="3" customFormat="1" customHeight="1" spans="1:21">
      <c r="A92" s="14">
        <v>87</v>
      </c>
      <c r="B92" s="15" t="s">
        <v>228</v>
      </c>
      <c r="C92" s="15" t="s">
        <v>299</v>
      </c>
      <c r="D92" s="15" t="s">
        <v>300</v>
      </c>
      <c r="E92" s="16">
        <v>42271</v>
      </c>
      <c r="F92" s="15" t="s">
        <v>303</v>
      </c>
      <c r="G92" s="14">
        <v>87</v>
      </c>
      <c r="H92" s="15" t="s">
        <v>27</v>
      </c>
      <c r="I92" s="27" t="s">
        <v>304</v>
      </c>
      <c r="J92" s="15" t="s">
        <v>55</v>
      </c>
      <c r="K92" s="14">
        <v>3</v>
      </c>
      <c r="L92" s="14">
        <v>1</v>
      </c>
      <c r="M92" s="14">
        <v>0</v>
      </c>
      <c r="N92" s="14">
        <f t="shared" si="2"/>
        <v>1300</v>
      </c>
      <c r="O92" s="14">
        <v>1</v>
      </c>
      <c r="P92" s="14"/>
      <c r="Q92" s="14">
        <v>800</v>
      </c>
      <c r="R92" s="14">
        <v>1</v>
      </c>
      <c r="S92" s="14">
        <v>1</v>
      </c>
      <c r="T92" s="14">
        <f t="shared" si="3"/>
        <v>780</v>
      </c>
      <c r="U92" s="14" t="s">
        <v>73</v>
      </c>
    </row>
    <row r="93" s="3" customFormat="1" customHeight="1" spans="1:21">
      <c r="A93" s="14">
        <v>88</v>
      </c>
      <c r="B93" s="15" t="s">
        <v>228</v>
      </c>
      <c r="C93" s="15" t="s">
        <v>299</v>
      </c>
      <c r="D93" s="15" t="s">
        <v>300</v>
      </c>
      <c r="E93" s="16">
        <v>42609</v>
      </c>
      <c r="F93" s="15" t="s">
        <v>305</v>
      </c>
      <c r="G93" s="14">
        <v>88</v>
      </c>
      <c r="H93" s="15" t="s">
        <v>27</v>
      </c>
      <c r="I93" s="27" t="s">
        <v>306</v>
      </c>
      <c r="J93" s="15" t="s">
        <v>55</v>
      </c>
      <c r="K93" s="14">
        <v>1</v>
      </c>
      <c r="L93" s="14">
        <v>1</v>
      </c>
      <c r="M93" s="14">
        <v>0</v>
      </c>
      <c r="N93" s="14">
        <f t="shared" si="2"/>
        <v>1300</v>
      </c>
      <c r="O93" s="14">
        <v>1</v>
      </c>
      <c r="P93" s="14"/>
      <c r="Q93" s="14">
        <v>800</v>
      </c>
      <c r="R93" s="14">
        <v>1</v>
      </c>
      <c r="S93" s="14"/>
      <c r="T93" s="14">
        <f t="shared" si="3"/>
        <v>390</v>
      </c>
      <c r="U93" s="14" t="s">
        <v>87</v>
      </c>
    </row>
    <row r="94" s="3" customFormat="1" customHeight="1" spans="1:21">
      <c r="A94" s="14">
        <v>89</v>
      </c>
      <c r="B94" s="15" t="s">
        <v>228</v>
      </c>
      <c r="C94" s="15" t="s">
        <v>299</v>
      </c>
      <c r="D94" s="15" t="s">
        <v>300</v>
      </c>
      <c r="E94" s="14" t="s">
        <v>307</v>
      </c>
      <c r="F94" s="15" t="s">
        <v>308</v>
      </c>
      <c r="G94" s="14">
        <v>89</v>
      </c>
      <c r="H94" s="15" t="s">
        <v>34</v>
      </c>
      <c r="I94" s="27" t="s">
        <v>309</v>
      </c>
      <c r="J94" s="15" t="s">
        <v>29</v>
      </c>
      <c r="K94" s="14">
        <v>1</v>
      </c>
      <c r="L94" s="14">
        <v>1</v>
      </c>
      <c r="M94" s="14">
        <v>400</v>
      </c>
      <c r="N94" s="14">
        <f t="shared" si="2"/>
        <v>900</v>
      </c>
      <c r="O94" s="14">
        <v>1</v>
      </c>
      <c r="P94" s="14"/>
      <c r="Q94" s="14">
        <v>800</v>
      </c>
      <c r="R94" s="14">
        <v>1</v>
      </c>
      <c r="S94" s="14"/>
      <c r="T94" s="14">
        <f t="shared" si="3"/>
        <v>390</v>
      </c>
      <c r="U94" s="14" t="s">
        <v>310</v>
      </c>
    </row>
    <row r="95" s="2" customFormat="1" customHeight="1" spans="1:21">
      <c r="A95" s="14">
        <v>90</v>
      </c>
      <c r="B95" s="15" t="s">
        <v>228</v>
      </c>
      <c r="C95" s="15" t="s">
        <v>299</v>
      </c>
      <c r="D95" s="15" t="s">
        <v>300</v>
      </c>
      <c r="E95" s="16">
        <v>42300</v>
      </c>
      <c r="F95" s="15" t="s">
        <v>311</v>
      </c>
      <c r="G95" s="14">
        <v>90</v>
      </c>
      <c r="H95" s="15" t="s">
        <v>27</v>
      </c>
      <c r="I95" s="27" t="s">
        <v>312</v>
      </c>
      <c r="J95" s="15" t="s">
        <v>55</v>
      </c>
      <c r="K95" s="14">
        <v>1</v>
      </c>
      <c r="L95" s="14">
        <v>1</v>
      </c>
      <c r="M95" s="14">
        <v>0</v>
      </c>
      <c r="N95" s="14">
        <f t="shared" si="2"/>
        <v>1300</v>
      </c>
      <c r="O95" s="14">
        <v>1</v>
      </c>
      <c r="P95" s="14"/>
      <c r="Q95" s="14">
        <v>800</v>
      </c>
      <c r="R95" s="14">
        <v>1</v>
      </c>
      <c r="S95" s="14"/>
      <c r="T95" s="14">
        <f t="shared" si="3"/>
        <v>390</v>
      </c>
      <c r="U95" s="14" t="s">
        <v>149</v>
      </c>
    </row>
    <row r="96" s="4" customFormat="1" customHeight="1" spans="1:21">
      <c r="A96" s="14">
        <v>91</v>
      </c>
      <c r="B96" s="15" t="s">
        <v>228</v>
      </c>
      <c r="C96" s="15" t="s">
        <v>299</v>
      </c>
      <c r="D96" s="15" t="s">
        <v>300</v>
      </c>
      <c r="E96" s="14" t="s">
        <v>96</v>
      </c>
      <c r="F96" s="15" t="s">
        <v>313</v>
      </c>
      <c r="G96" s="14">
        <v>91</v>
      </c>
      <c r="H96" s="15" t="s">
        <v>27</v>
      </c>
      <c r="I96" s="27" t="s">
        <v>314</v>
      </c>
      <c r="J96" s="15" t="s">
        <v>55</v>
      </c>
      <c r="K96" s="14">
        <v>2</v>
      </c>
      <c r="L96" s="14">
        <v>2</v>
      </c>
      <c r="M96" s="14">
        <v>520</v>
      </c>
      <c r="N96" s="14">
        <f t="shared" si="2"/>
        <v>1560</v>
      </c>
      <c r="O96" s="14">
        <v>1</v>
      </c>
      <c r="P96" s="14"/>
      <c r="Q96" s="14">
        <v>800</v>
      </c>
      <c r="R96" s="14">
        <v>1</v>
      </c>
      <c r="S96" s="14">
        <v>1</v>
      </c>
      <c r="T96" s="14">
        <f t="shared" si="3"/>
        <v>780</v>
      </c>
      <c r="U96" s="14" t="s">
        <v>99</v>
      </c>
    </row>
    <row r="97" s="4" customFormat="1" customHeight="1" spans="1:21">
      <c r="A97" s="14">
        <v>92</v>
      </c>
      <c r="B97" s="15" t="s">
        <v>228</v>
      </c>
      <c r="C97" s="15" t="s">
        <v>299</v>
      </c>
      <c r="D97" s="15" t="s">
        <v>300</v>
      </c>
      <c r="E97" s="16">
        <v>42773</v>
      </c>
      <c r="F97" s="15" t="s">
        <v>315</v>
      </c>
      <c r="G97" s="14">
        <v>92</v>
      </c>
      <c r="H97" s="15" t="s">
        <v>27</v>
      </c>
      <c r="I97" s="27" t="s">
        <v>316</v>
      </c>
      <c r="J97" s="15" t="s">
        <v>55</v>
      </c>
      <c r="K97" s="14">
        <v>1</v>
      </c>
      <c r="L97" s="14">
        <v>1</v>
      </c>
      <c r="M97" s="14">
        <v>0</v>
      </c>
      <c r="N97" s="14">
        <f t="shared" si="2"/>
        <v>1300</v>
      </c>
      <c r="O97" s="14"/>
      <c r="P97" s="14">
        <v>1</v>
      </c>
      <c r="Q97" s="14">
        <v>600</v>
      </c>
      <c r="R97" s="14"/>
      <c r="S97" s="14"/>
      <c r="T97" s="14">
        <f t="shared" si="3"/>
        <v>0</v>
      </c>
      <c r="U97" s="14" t="s">
        <v>234</v>
      </c>
    </row>
    <row r="98" s="3" customFormat="1" customHeight="1" spans="1:21">
      <c r="A98" s="14">
        <v>93</v>
      </c>
      <c r="B98" s="15" t="s">
        <v>228</v>
      </c>
      <c r="C98" s="15" t="s">
        <v>299</v>
      </c>
      <c r="D98" s="15" t="s">
        <v>300</v>
      </c>
      <c r="E98" s="16">
        <v>43319</v>
      </c>
      <c r="F98" s="15" t="s">
        <v>317</v>
      </c>
      <c r="G98" s="14">
        <v>93</v>
      </c>
      <c r="H98" s="15" t="s">
        <v>27</v>
      </c>
      <c r="I98" s="27" t="s">
        <v>318</v>
      </c>
      <c r="J98" s="15" t="s">
        <v>55</v>
      </c>
      <c r="K98" s="14">
        <v>2</v>
      </c>
      <c r="L98" s="14">
        <v>2</v>
      </c>
      <c r="M98" s="14">
        <v>0</v>
      </c>
      <c r="N98" s="14">
        <f t="shared" si="2"/>
        <v>2600</v>
      </c>
      <c r="O98" s="14">
        <v>1</v>
      </c>
      <c r="P98" s="14"/>
      <c r="Q98" s="14">
        <v>800</v>
      </c>
      <c r="R98" s="14">
        <v>2</v>
      </c>
      <c r="S98" s="14">
        <v>1</v>
      </c>
      <c r="T98" s="14">
        <f t="shared" si="3"/>
        <v>1170</v>
      </c>
      <c r="U98" s="14" t="s">
        <v>258</v>
      </c>
    </row>
    <row r="99" s="4" customFormat="1" customHeight="1" spans="1:21">
      <c r="A99" s="14">
        <v>94</v>
      </c>
      <c r="B99" s="15" t="s">
        <v>228</v>
      </c>
      <c r="C99" s="15" t="s">
        <v>299</v>
      </c>
      <c r="D99" s="15" t="s">
        <v>300</v>
      </c>
      <c r="E99" s="16">
        <v>43775</v>
      </c>
      <c r="F99" s="15" t="s">
        <v>319</v>
      </c>
      <c r="G99" s="14">
        <v>94</v>
      </c>
      <c r="H99" s="15" t="s">
        <v>34</v>
      </c>
      <c r="I99" s="27" t="s">
        <v>320</v>
      </c>
      <c r="J99" s="15" t="s">
        <v>41</v>
      </c>
      <c r="K99" s="14">
        <v>2</v>
      </c>
      <c r="L99" s="14">
        <v>2</v>
      </c>
      <c r="M99" s="14">
        <v>0</v>
      </c>
      <c r="N99" s="14">
        <f t="shared" si="2"/>
        <v>2600</v>
      </c>
      <c r="O99" s="14">
        <v>1</v>
      </c>
      <c r="P99" s="14"/>
      <c r="Q99" s="14">
        <v>800</v>
      </c>
      <c r="R99" s="14">
        <v>1</v>
      </c>
      <c r="S99" s="14">
        <v>1</v>
      </c>
      <c r="T99" s="14">
        <f t="shared" si="3"/>
        <v>780</v>
      </c>
      <c r="U99" s="14" t="s">
        <v>321</v>
      </c>
    </row>
    <row r="100" s="4" customFormat="1" customHeight="1" spans="1:21">
      <c r="A100" s="14">
        <v>95</v>
      </c>
      <c r="B100" s="15" t="s">
        <v>228</v>
      </c>
      <c r="C100" s="15" t="s">
        <v>322</v>
      </c>
      <c r="D100" s="15" t="s">
        <v>323</v>
      </c>
      <c r="E100" s="16">
        <v>43426</v>
      </c>
      <c r="F100" s="15" t="s">
        <v>324</v>
      </c>
      <c r="G100" s="14">
        <v>95</v>
      </c>
      <c r="H100" s="15" t="s">
        <v>34</v>
      </c>
      <c r="I100" s="27" t="s">
        <v>325</v>
      </c>
      <c r="J100" s="15" t="s">
        <v>55</v>
      </c>
      <c r="K100" s="14">
        <v>3</v>
      </c>
      <c r="L100" s="14">
        <v>3</v>
      </c>
      <c r="M100" s="14">
        <v>733</v>
      </c>
      <c r="N100" s="14">
        <f t="shared" si="2"/>
        <v>1701</v>
      </c>
      <c r="O100" s="14">
        <v>1</v>
      </c>
      <c r="P100" s="14"/>
      <c r="Q100" s="14">
        <v>800</v>
      </c>
      <c r="R100" s="14">
        <v>3</v>
      </c>
      <c r="S100" s="14">
        <v>1</v>
      </c>
      <c r="T100" s="14">
        <f t="shared" si="3"/>
        <v>1560</v>
      </c>
      <c r="U100" s="14" t="s">
        <v>159</v>
      </c>
    </row>
    <row r="101" s="4" customFormat="1" customHeight="1" spans="1:21">
      <c r="A101" s="14">
        <v>96</v>
      </c>
      <c r="B101" s="15" t="s">
        <v>228</v>
      </c>
      <c r="C101" s="15" t="s">
        <v>322</v>
      </c>
      <c r="D101" s="15" t="s">
        <v>326</v>
      </c>
      <c r="E101" s="14" t="s">
        <v>239</v>
      </c>
      <c r="F101" s="15" t="s">
        <v>327</v>
      </c>
      <c r="G101" s="14">
        <v>96</v>
      </c>
      <c r="H101" s="15" t="s">
        <v>34</v>
      </c>
      <c r="I101" s="27" t="s">
        <v>328</v>
      </c>
      <c r="J101" s="15" t="s">
        <v>29</v>
      </c>
      <c r="K101" s="14">
        <v>3</v>
      </c>
      <c r="L101" s="14">
        <v>2</v>
      </c>
      <c r="M101" s="14">
        <v>666</v>
      </c>
      <c r="N101" s="14">
        <f t="shared" si="2"/>
        <v>1268</v>
      </c>
      <c r="O101" s="14"/>
      <c r="P101" s="14">
        <v>1</v>
      </c>
      <c r="Q101" s="14">
        <v>600</v>
      </c>
      <c r="R101" s="14">
        <v>1</v>
      </c>
      <c r="S101" s="14"/>
      <c r="T101" s="14">
        <f t="shared" si="3"/>
        <v>390</v>
      </c>
      <c r="U101" s="14" t="s">
        <v>242</v>
      </c>
    </row>
    <row r="102" s="4" customFormat="1" customHeight="1" spans="1:21">
      <c r="A102" s="14">
        <v>97</v>
      </c>
      <c r="B102" s="15" t="s">
        <v>228</v>
      </c>
      <c r="C102" s="15" t="s">
        <v>322</v>
      </c>
      <c r="D102" s="15" t="s">
        <v>323</v>
      </c>
      <c r="E102" s="14" t="s">
        <v>329</v>
      </c>
      <c r="F102" s="15" t="s">
        <v>330</v>
      </c>
      <c r="G102" s="14">
        <v>97</v>
      </c>
      <c r="H102" s="15" t="s">
        <v>34</v>
      </c>
      <c r="I102" s="27" t="s">
        <v>331</v>
      </c>
      <c r="J102" s="15" t="s">
        <v>55</v>
      </c>
      <c r="K102" s="14">
        <v>3</v>
      </c>
      <c r="L102" s="14">
        <v>3</v>
      </c>
      <c r="M102" s="14">
        <v>200</v>
      </c>
      <c r="N102" s="14">
        <f t="shared" si="2"/>
        <v>3300</v>
      </c>
      <c r="O102" s="14">
        <v>1</v>
      </c>
      <c r="P102" s="14"/>
      <c r="Q102" s="14">
        <v>800</v>
      </c>
      <c r="R102" s="14">
        <v>2</v>
      </c>
      <c r="S102" s="14">
        <v>1</v>
      </c>
      <c r="T102" s="14">
        <f t="shared" si="3"/>
        <v>1170</v>
      </c>
      <c r="U102" s="14" t="s">
        <v>234</v>
      </c>
    </row>
    <row r="103" s="4" customFormat="1" customHeight="1" spans="1:21">
      <c r="A103" s="14">
        <v>98</v>
      </c>
      <c r="B103" s="15" t="s">
        <v>228</v>
      </c>
      <c r="C103" s="15" t="s">
        <v>322</v>
      </c>
      <c r="D103" s="15" t="s">
        <v>323</v>
      </c>
      <c r="E103" s="16">
        <v>42289</v>
      </c>
      <c r="F103" s="15" t="s">
        <v>332</v>
      </c>
      <c r="G103" s="14">
        <v>98</v>
      </c>
      <c r="H103" s="15" t="s">
        <v>34</v>
      </c>
      <c r="I103" s="27" t="s">
        <v>333</v>
      </c>
      <c r="J103" s="15" t="s">
        <v>55</v>
      </c>
      <c r="K103" s="14">
        <v>4</v>
      </c>
      <c r="L103" s="14">
        <v>4</v>
      </c>
      <c r="M103" s="14">
        <v>500</v>
      </c>
      <c r="N103" s="14">
        <f>(1250-M103)*L103</f>
        <v>3000</v>
      </c>
      <c r="O103" s="14">
        <v>1</v>
      </c>
      <c r="P103" s="14"/>
      <c r="Q103" s="14">
        <v>800</v>
      </c>
      <c r="R103" s="14">
        <v>2</v>
      </c>
      <c r="S103" s="14"/>
      <c r="T103" s="14">
        <f>(R103+S103)*375</f>
        <v>750</v>
      </c>
      <c r="U103" s="14" t="s">
        <v>149</v>
      </c>
    </row>
    <row r="104" s="4" customFormat="1" customHeight="1" spans="1:21">
      <c r="A104" s="14">
        <v>99</v>
      </c>
      <c r="B104" s="15" t="s">
        <v>228</v>
      </c>
      <c r="C104" s="15" t="s">
        <v>322</v>
      </c>
      <c r="D104" s="15" t="s">
        <v>323</v>
      </c>
      <c r="E104" s="16">
        <v>42549</v>
      </c>
      <c r="F104" s="15" t="s">
        <v>334</v>
      </c>
      <c r="G104" s="14">
        <v>99</v>
      </c>
      <c r="H104" s="15" t="s">
        <v>34</v>
      </c>
      <c r="I104" s="27" t="s">
        <v>335</v>
      </c>
      <c r="J104" s="15" t="s">
        <v>29</v>
      </c>
      <c r="K104" s="14">
        <v>1</v>
      </c>
      <c r="L104" s="14">
        <v>1</v>
      </c>
      <c r="M104" s="14">
        <v>500</v>
      </c>
      <c r="N104" s="14">
        <f t="shared" ref="N104:N109" si="4">(1300-M104)*L104</f>
        <v>800</v>
      </c>
      <c r="O104" s="14">
        <v>1</v>
      </c>
      <c r="P104" s="14"/>
      <c r="Q104" s="14">
        <v>800</v>
      </c>
      <c r="R104" s="14">
        <v>1</v>
      </c>
      <c r="S104" s="14"/>
      <c r="T104" s="14">
        <f t="shared" ref="T104:T109" si="5">(R104+S104)*390</f>
        <v>390</v>
      </c>
      <c r="U104" s="14" t="s">
        <v>242</v>
      </c>
    </row>
    <row r="105" s="3" customFormat="1" customHeight="1" spans="1:21">
      <c r="A105" s="14">
        <v>100</v>
      </c>
      <c r="B105" s="15" t="s">
        <v>228</v>
      </c>
      <c r="C105" s="15" t="s">
        <v>322</v>
      </c>
      <c r="D105" s="15" t="s">
        <v>323</v>
      </c>
      <c r="E105" s="16">
        <v>44126</v>
      </c>
      <c r="F105" s="15" t="s">
        <v>336</v>
      </c>
      <c r="G105" s="14">
        <v>100</v>
      </c>
      <c r="H105" s="15" t="s">
        <v>27</v>
      </c>
      <c r="I105" s="14">
        <v>703050018</v>
      </c>
      <c r="J105" s="15" t="s">
        <v>41</v>
      </c>
      <c r="K105" s="14">
        <v>3</v>
      </c>
      <c r="L105" s="14">
        <v>2</v>
      </c>
      <c r="M105" s="14">
        <v>0</v>
      </c>
      <c r="N105" s="14">
        <f t="shared" si="4"/>
        <v>2600</v>
      </c>
      <c r="O105" s="14">
        <v>1</v>
      </c>
      <c r="P105" s="14"/>
      <c r="Q105" s="14">
        <v>800</v>
      </c>
      <c r="R105" s="14">
        <v>2</v>
      </c>
      <c r="S105" s="14">
        <v>1</v>
      </c>
      <c r="T105" s="14">
        <f t="shared" si="5"/>
        <v>1170</v>
      </c>
      <c r="U105" s="14" t="s">
        <v>116</v>
      </c>
    </row>
    <row r="106" s="2" customFormat="1" customHeight="1" spans="1:21">
      <c r="A106" s="14">
        <v>101</v>
      </c>
      <c r="B106" s="15" t="s">
        <v>228</v>
      </c>
      <c r="C106" s="15" t="s">
        <v>322</v>
      </c>
      <c r="D106" s="15" t="s">
        <v>323</v>
      </c>
      <c r="E106" s="16">
        <v>44195</v>
      </c>
      <c r="F106" s="15" t="s">
        <v>337</v>
      </c>
      <c r="G106" s="14">
        <v>101</v>
      </c>
      <c r="H106" s="15" t="s">
        <v>34</v>
      </c>
      <c r="I106" s="27">
        <v>703050019</v>
      </c>
      <c r="J106" s="15" t="s">
        <v>41</v>
      </c>
      <c r="K106" s="14">
        <v>1</v>
      </c>
      <c r="L106" s="14">
        <v>1</v>
      </c>
      <c r="M106" s="14">
        <v>0</v>
      </c>
      <c r="N106" s="14">
        <f t="shared" si="4"/>
        <v>1300</v>
      </c>
      <c r="O106" s="14">
        <v>1</v>
      </c>
      <c r="P106" s="14"/>
      <c r="Q106" s="14">
        <v>800</v>
      </c>
      <c r="R106" s="14">
        <v>1</v>
      </c>
      <c r="S106" s="14"/>
      <c r="T106" s="14">
        <f t="shared" si="5"/>
        <v>390</v>
      </c>
      <c r="U106" s="14" t="s">
        <v>279</v>
      </c>
    </row>
    <row r="107" s="5" customFormat="1" customHeight="1" spans="1:21">
      <c r="A107" s="14">
        <v>102</v>
      </c>
      <c r="B107" s="15" t="s">
        <v>228</v>
      </c>
      <c r="C107" s="15" t="s">
        <v>322</v>
      </c>
      <c r="D107" s="15" t="s">
        <v>323</v>
      </c>
      <c r="E107" s="16">
        <v>44221</v>
      </c>
      <c r="F107" s="15" t="s">
        <v>338</v>
      </c>
      <c r="G107" s="14">
        <v>102</v>
      </c>
      <c r="H107" s="15" t="s">
        <v>27</v>
      </c>
      <c r="I107" s="27">
        <v>703050020</v>
      </c>
      <c r="J107" s="15" t="s">
        <v>41</v>
      </c>
      <c r="K107" s="14">
        <v>5</v>
      </c>
      <c r="L107" s="14">
        <v>2</v>
      </c>
      <c r="M107" s="14">
        <v>0</v>
      </c>
      <c r="N107" s="14">
        <f t="shared" si="4"/>
        <v>2600</v>
      </c>
      <c r="O107" s="14">
        <v>1</v>
      </c>
      <c r="P107" s="14"/>
      <c r="Q107" s="14">
        <v>800</v>
      </c>
      <c r="R107" s="14">
        <v>1</v>
      </c>
      <c r="S107" s="14"/>
      <c r="T107" s="14">
        <f t="shared" si="5"/>
        <v>390</v>
      </c>
      <c r="U107" s="14" t="s">
        <v>339</v>
      </c>
    </row>
    <row r="108" s="5" customFormat="1" customHeight="1" spans="1:21">
      <c r="A108" s="14">
        <v>103</v>
      </c>
      <c r="B108" s="15" t="s">
        <v>228</v>
      </c>
      <c r="C108" s="15" t="s">
        <v>243</v>
      </c>
      <c r="D108" s="15" t="s">
        <v>244</v>
      </c>
      <c r="E108" s="16">
        <v>44309</v>
      </c>
      <c r="F108" s="15" t="s">
        <v>340</v>
      </c>
      <c r="G108" s="14">
        <v>103</v>
      </c>
      <c r="H108" s="15" t="s">
        <v>34</v>
      </c>
      <c r="I108" s="14">
        <v>703020028</v>
      </c>
      <c r="J108" s="30" t="s">
        <v>41</v>
      </c>
      <c r="K108" s="14">
        <v>3</v>
      </c>
      <c r="L108" s="14">
        <v>1</v>
      </c>
      <c r="M108" s="14">
        <v>0</v>
      </c>
      <c r="N108" s="14">
        <f t="shared" si="4"/>
        <v>1300</v>
      </c>
      <c r="O108" s="14">
        <v>1</v>
      </c>
      <c r="P108" s="14"/>
      <c r="Q108" s="14">
        <v>800</v>
      </c>
      <c r="R108" s="14">
        <v>1</v>
      </c>
      <c r="S108" s="14"/>
      <c r="T108" s="14">
        <f t="shared" si="5"/>
        <v>390</v>
      </c>
      <c r="U108" s="14" t="s">
        <v>341</v>
      </c>
    </row>
    <row r="109" s="6" customFormat="1" customHeight="1" spans="1:21">
      <c r="A109" s="14">
        <v>104</v>
      </c>
      <c r="B109" s="15" t="s">
        <v>228</v>
      </c>
      <c r="C109" s="15" t="s">
        <v>299</v>
      </c>
      <c r="D109" s="15" t="s">
        <v>300</v>
      </c>
      <c r="E109" s="16">
        <v>44333</v>
      </c>
      <c r="F109" s="15" t="s">
        <v>342</v>
      </c>
      <c r="G109" s="14">
        <v>104</v>
      </c>
      <c r="H109" s="15" t="s">
        <v>27</v>
      </c>
      <c r="I109" s="27" t="s">
        <v>343</v>
      </c>
      <c r="J109" s="15" t="s">
        <v>41</v>
      </c>
      <c r="K109" s="14">
        <v>2</v>
      </c>
      <c r="L109" s="14">
        <v>2</v>
      </c>
      <c r="M109" s="14">
        <v>0</v>
      </c>
      <c r="N109" s="14">
        <f t="shared" si="4"/>
        <v>2600</v>
      </c>
      <c r="O109" s="14">
        <v>1</v>
      </c>
      <c r="P109" s="14"/>
      <c r="Q109" s="14">
        <v>800</v>
      </c>
      <c r="R109" s="14">
        <v>1</v>
      </c>
      <c r="S109" s="14"/>
      <c r="T109" s="14">
        <f t="shared" si="5"/>
        <v>390</v>
      </c>
      <c r="U109" s="14" t="s">
        <v>344</v>
      </c>
    </row>
    <row r="110" customHeight="1" spans="1:21">
      <c r="A110" s="20" t="s">
        <v>345</v>
      </c>
      <c r="B110" s="21"/>
      <c r="C110" s="21"/>
      <c r="D110" s="21"/>
      <c r="E110" s="21"/>
      <c r="F110" s="21"/>
      <c r="G110" s="21"/>
      <c r="H110" s="21"/>
      <c r="I110" s="21"/>
      <c r="J110" s="29"/>
      <c r="K110" s="14">
        <f>SUM(K68:K107)</f>
        <v>93</v>
      </c>
      <c r="L110" s="14">
        <f>SUM(L68:L109)</f>
        <v>82</v>
      </c>
      <c r="M110" s="14" t="s">
        <v>49</v>
      </c>
      <c r="N110" s="14">
        <f>SUM(N68:N109)</f>
        <v>86738</v>
      </c>
      <c r="O110" s="14">
        <f>SUM(O68:O107)</f>
        <v>34</v>
      </c>
      <c r="P110" s="14">
        <f>SUM(P68:P107)</f>
        <v>5</v>
      </c>
      <c r="Q110" s="14">
        <f>SUM(Q68:Q109)</f>
        <v>31800</v>
      </c>
      <c r="R110" s="14">
        <f>SUM(R68:R109)</f>
        <v>53</v>
      </c>
      <c r="S110" s="14">
        <f>SUM(S68:S109)</f>
        <v>14</v>
      </c>
      <c r="T110" s="14">
        <f>SUM(T68:T109)</f>
        <v>26100</v>
      </c>
      <c r="U110" s="14"/>
    </row>
    <row r="111" s="5" customFormat="1" customHeight="1" spans="1:21">
      <c r="A111" s="14">
        <v>105</v>
      </c>
      <c r="B111" s="15" t="s">
        <v>346</v>
      </c>
      <c r="C111" s="15" t="s">
        <v>347</v>
      </c>
      <c r="D111" s="15" t="s">
        <v>348</v>
      </c>
      <c r="E111" s="14" t="s">
        <v>349</v>
      </c>
      <c r="F111" s="15" t="s">
        <v>350</v>
      </c>
      <c r="G111" s="14">
        <v>105</v>
      </c>
      <c r="H111" s="15" t="s">
        <v>34</v>
      </c>
      <c r="I111" s="27" t="s">
        <v>351</v>
      </c>
      <c r="J111" s="15" t="s">
        <v>55</v>
      </c>
      <c r="K111" s="14">
        <v>2</v>
      </c>
      <c r="L111" s="14">
        <v>2</v>
      </c>
      <c r="M111" s="14">
        <v>0</v>
      </c>
      <c r="N111" s="14">
        <f>(1300-M111)*L111</f>
        <v>2600</v>
      </c>
      <c r="O111" s="14">
        <v>1</v>
      </c>
      <c r="P111" s="14"/>
      <c r="Q111" s="14">
        <v>800</v>
      </c>
      <c r="R111" s="14">
        <v>1</v>
      </c>
      <c r="S111" s="14">
        <v>1</v>
      </c>
      <c r="T111" s="14">
        <f>(R111+S111)*390</f>
        <v>780</v>
      </c>
      <c r="U111" s="14" t="s">
        <v>91</v>
      </c>
    </row>
    <row r="112" s="4" customFormat="1" customHeight="1" spans="1:21">
      <c r="A112" s="14">
        <v>106</v>
      </c>
      <c r="B112" s="15" t="s">
        <v>346</v>
      </c>
      <c r="C112" s="15" t="s">
        <v>347</v>
      </c>
      <c r="D112" s="15" t="s">
        <v>352</v>
      </c>
      <c r="E112" s="16">
        <v>42771</v>
      </c>
      <c r="F112" s="15" t="s">
        <v>353</v>
      </c>
      <c r="G112" s="14">
        <v>106</v>
      </c>
      <c r="H112" s="15" t="s">
        <v>27</v>
      </c>
      <c r="I112" s="27" t="s">
        <v>354</v>
      </c>
      <c r="J112" s="15" t="s">
        <v>29</v>
      </c>
      <c r="K112" s="14">
        <v>2</v>
      </c>
      <c r="L112" s="14">
        <v>2</v>
      </c>
      <c r="M112" s="14">
        <v>0</v>
      </c>
      <c r="N112" s="14">
        <f>(1300-M112)*L112</f>
        <v>2600</v>
      </c>
      <c r="O112" s="14">
        <v>1</v>
      </c>
      <c r="P112" s="14"/>
      <c r="Q112" s="14">
        <v>800</v>
      </c>
      <c r="R112" s="14">
        <v>1</v>
      </c>
      <c r="S112" s="14">
        <v>1</v>
      </c>
      <c r="T112" s="14">
        <f>(R112+S112)*390</f>
        <v>780</v>
      </c>
      <c r="U112" s="14" t="s">
        <v>234</v>
      </c>
    </row>
    <row r="113" s="1" customFormat="1" customHeight="1" spans="1:21">
      <c r="A113" s="14">
        <v>107</v>
      </c>
      <c r="B113" s="15" t="s">
        <v>346</v>
      </c>
      <c r="C113" s="15" t="s">
        <v>355</v>
      </c>
      <c r="D113" s="15" t="s">
        <v>355</v>
      </c>
      <c r="E113" s="16">
        <v>42333</v>
      </c>
      <c r="F113" s="15" t="s">
        <v>356</v>
      </c>
      <c r="G113" s="14">
        <v>107</v>
      </c>
      <c r="H113" s="15" t="s">
        <v>34</v>
      </c>
      <c r="I113" s="27" t="s">
        <v>357</v>
      </c>
      <c r="J113" s="15" t="s">
        <v>55</v>
      </c>
      <c r="K113" s="14">
        <v>2</v>
      </c>
      <c r="L113" s="14">
        <v>2</v>
      </c>
      <c r="M113" s="14">
        <v>0</v>
      </c>
      <c r="N113" s="14">
        <f>(1300-M113)*L113</f>
        <v>2600</v>
      </c>
      <c r="O113" s="14">
        <v>1</v>
      </c>
      <c r="P113" s="14"/>
      <c r="Q113" s="14">
        <v>800</v>
      </c>
      <c r="R113" s="14">
        <v>1</v>
      </c>
      <c r="S113" s="14">
        <v>1</v>
      </c>
      <c r="T113" s="14">
        <f>(R113+S113)*390</f>
        <v>780</v>
      </c>
      <c r="U113" s="14" t="s">
        <v>30</v>
      </c>
    </row>
    <row r="114" customHeight="1" spans="1:21">
      <c r="A114" s="14">
        <v>108</v>
      </c>
      <c r="B114" s="15" t="s">
        <v>346</v>
      </c>
      <c r="C114" s="15" t="s">
        <v>358</v>
      </c>
      <c r="D114" s="15" t="s">
        <v>359</v>
      </c>
      <c r="E114" s="16">
        <v>42368</v>
      </c>
      <c r="F114" s="15" t="s">
        <v>360</v>
      </c>
      <c r="G114" s="14">
        <v>108</v>
      </c>
      <c r="H114" s="15" t="s">
        <v>34</v>
      </c>
      <c r="I114" s="27" t="s">
        <v>361</v>
      </c>
      <c r="J114" s="15" t="s">
        <v>55</v>
      </c>
      <c r="K114" s="14">
        <v>1</v>
      </c>
      <c r="L114" s="14">
        <v>1</v>
      </c>
      <c r="M114" s="14">
        <v>0</v>
      </c>
      <c r="N114" s="14">
        <f>(1300-M114)*L114</f>
        <v>1300</v>
      </c>
      <c r="O114" s="14" t="s">
        <v>80</v>
      </c>
      <c r="P114" s="14">
        <v>1</v>
      </c>
      <c r="Q114" s="14">
        <v>600</v>
      </c>
      <c r="R114" s="14"/>
      <c r="S114" s="14"/>
      <c r="T114" s="14">
        <f>(R114+S114)*390</f>
        <v>0</v>
      </c>
      <c r="U114" s="14" t="s">
        <v>77</v>
      </c>
    </row>
    <row r="115" customHeight="1" spans="1:21">
      <c r="A115" s="20" t="s">
        <v>362</v>
      </c>
      <c r="B115" s="21"/>
      <c r="C115" s="21"/>
      <c r="D115" s="21"/>
      <c r="E115" s="21"/>
      <c r="F115" s="21"/>
      <c r="G115" s="21"/>
      <c r="H115" s="21"/>
      <c r="I115" s="21"/>
      <c r="J115" s="29"/>
      <c r="K115" s="14">
        <f>SUM(K111:K114)</f>
        <v>7</v>
      </c>
      <c r="L115" s="14">
        <f>SUM(L111:L114)</f>
        <v>7</v>
      </c>
      <c r="M115" s="14" t="s">
        <v>49</v>
      </c>
      <c r="N115" s="14">
        <f>SUM(N111:N114)</f>
        <v>9100</v>
      </c>
      <c r="O115" s="14">
        <f t="shared" ref="N115:T115" si="6">SUM(O111:O114)</f>
        <v>3</v>
      </c>
      <c r="P115" s="14">
        <f t="shared" si="6"/>
        <v>1</v>
      </c>
      <c r="Q115" s="14">
        <f t="shared" si="6"/>
        <v>3000</v>
      </c>
      <c r="R115" s="14">
        <f t="shared" si="6"/>
        <v>3</v>
      </c>
      <c r="S115" s="14">
        <f t="shared" si="6"/>
        <v>3</v>
      </c>
      <c r="T115" s="14">
        <f t="shared" si="6"/>
        <v>2340</v>
      </c>
      <c r="U115" s="14"/>
    </row>
    <row r="116" s="4" customFormat="1" customHeight="1" spans="1:21">
      <c r="A116" s="14">
        <v>109</v>
      </c>
      <c r="B116" s="15" t="s">
        <v>363</v>
      </c>
      <c r="C116" s="15" t="s">
        <v>364</v>
      </c>
      <c r="D116" s="15" t="s">
        <v>365</v>
      </c>
      <c r="E116" s="14" t="s">
        <v>366</v>
      </c>
      <c r="F116" s="15" t="s">
        <v>367</v>
      </c>
      <c r="G116" s="14">
        <v>109</v>
      </c>
      <c r="H116" s="15" t="s">
        <v>34</v>
      </c>
      <c r="I116" s="27" t="s">
        <v>368</v>
      </c>
      <c r="J116" s="15" t="s">
        <v>29</v>
      </c>
      <c r="K116" s="14">
        <v>2</v>
      </c>
      <c r="L116" s="14">
        <v>2</v>
      </c>
      <c r="M116" s="14">
        <v>1116</v>
      </c>
      <c r="N116" s="14">
        <f>(1300-M116)*L116</f>
        <v>368</v>
      </c>
      <c r="O116" s="14">
        <v>1</v>
      </c>
      <c r="P116" s="14"/>
      <c r="Q116" s="14">
        <v>800</v>
      </c>
      <c r="R116" s="14">
        <v>1</v>
      </c>
      <c r="S116" s="14"/>
      <c r="T116" s="14">
        <f>(R116+S116)*390</f>
        <v>390</v>
      </c>
      <c r="U116" s="14" t="s">
        <v>310</v>
      </c>
    </row>
    <row r="117" s="2" customFormat="1" customHeight="1" spans="1:21">
      <c r="A117" s="14">
        <v>110</v>
      </c>
      <c r="B117" s="15" t="s">
        <v>363</v>
      </c>
      <c r="C117" s="15" t="s">
        <v>364</v>
      </c>
      <c r="D117" s="15" t="s">
        <v>369</v>
      </c>
      <c r="E117" s="16">
        <v>42350</v>
      </c>
      <c r="F117" s="15" t="s">
        <v>370</v>
      </c>
      <c r="G117" s="14">
        <v>110</v>
      </c>
      <c r="H117" s="15" t="s">
        <v>27</v>
      </c>
      <c r="I117" s="27" t="s">
        <v>371</v>
      </c>
      <c r="J117" s="15" t="s">
        <v>55</v>
      </c>
      <c r="K117" s="14">
        <v>1</v>
      </c>
      <c r="L117" s="14">
        <v>1</v>
      </c>
      <c r="M117" s="14">
        <v>0</v>
      </c>
      <c r="N117" s="14">
        <f>(1300-M117)*L117</f>
        <v>1300</v>
      </c>
      <c r="O117" s="14">
        <v>1</v>
      </c>
      <c r="P117" s="14"/>
      <c r="Q117" s="14">
        <v>800</v>
      </c>
      <c r="R117" s="14">
        <v>1</v>
      </c>
      <c r="S117" s="14"/>
      <c r="T117" s="14">
        <f>(R117+S117)*390</f>
        <v>390</v>
      </c>
      <c r="U117" s="14" t="s">
        <v>56</v>
      </c>
    </row>
    <row r="118" s="4" customFormat="1" customHeight="1" spans="1:21">
      <c r="A118" s="14">
        <v>111</v>
      </c>
      <c r="B118" s="15" t="s">
        <v>363</v>
      </c>
      <c r="C118" s="15" t="s">
        <v>372</v>
      </c>
      <c r="D118" s="15" t="s">
        <v>373</v>
      </c>
      <c r="E118" s="16">
        <v>42609</v>
      </c>
      <c r="F118" s="15" t="s">
        <v>374</v>
      </c>
      <c r="G118" s="14">
        <v>111</v>
      </c>
      <c r="H118" s="15" t="s">
        <v>27</v>
      </c>
      <c r="I118" s="27" t="s">
        <v>375</v>
      </c>
      <c r="J118" s="15" t="s">
        <v>55</v>
      </c>
      <c r="K118" s="14">
        <v>3</v>
      </c>
      <c r="L118" s="14">
        <v>3</v>
      </c>
      <c r="M118" s="14">
        <v>0</v>
      </c>
      <c r="N118" s="14">
        <f>(1300-M118)*L118</f>
        <v>3900</v>
      </c>
      <c r="O118" s="14">
        <v>1</v>
      </c>
      <c r="P118" s="14"/>
      <c r="Q118" s="14">
        <v>800</v>
      </c>
      <c r="R118" s="14">
        <v>1</v>
      </c>
      <c r="S118" s="14"/>
      <c r="T118" s="14">
        <f>(R118+S118)*390</f>
        <v>390</v>
      </c>
      <c r="U118" s="14" t="s">
        <v>376</v>
      </c>
    </row>
    <row r="119" customHeight="1" spans="1:21">
      <c r="A119" s="20" t="s">
        <v>377</v>
      </c>
      <c r="B119" s="21"/>
      <c r="C119" s="21"/>
      <c r="D119" s="21"/>
      <c r="E119" s="21"/>
      <c r="F119" s="21"/>
      <c r="G119" s="21"/>
      <c r="H119" s="21"/>
      <c r="I119" s="21"/>
      <c r="J119" s="29"/>
      <c r="K119" s="14">
        <f>SUM(K116:K118)</f>
        <v>6</v>
      </c>
      <c r="L119" s="14">
        <f>SUM(L116:L118)</f>
        <v>6</v>
      </c>
      <c r="M119" s="14" t="s">
        <v>49</v>
      </c>
      <c r="N119" s="14">
        <f>SUM(N116:N118)</f>
        <v>5568</v>
      </c>
      <c r="O119" s="14">
        <f t="shared" ref="O119:T119" si="7">SUM(O116:O118)</f>
        <v>3</v>
      </c>
      <c r="P119" s="14">
        <f t="shared" si="7"/>
        <v>0</v>
      </c>
      <c r="Q119" s="14">
        <f t="shared" si="7"/>
        <v>2400</v>
      </c>
      <c r="R119" s="14">
        <f t="shared" si="7"/>
        <v>3</v>
      </c>
      <c r="S119" s="14">
        <f t="shared" si="7"/>
        <v>0</v>
      </c>
      <c r="T119" s="14">
        <f t="shared" si="7"/>
        <v>1170</v>
      </c>
      <c r="U119" s="14"/>
    </row>
    <row r="120" s="3" customFormat="1" customHeight="1" spans="1:21">
      <c r="A120" s="14">
        <v>112</v>
      </c>
      <c r="B120" s="15" t="s">
        <v>378</v>
      </c>
      <c r="C120" s="15" t="s">
        <v>379</v>
      </c>
      <c r="D120" s="15" t="s">
        <v>380</v>
      </c>
      <c r="E120" s="16">
        <v>42212</v>
      </c>
      <c r="F120" s="15" t="s">
        <v>381</v>
      </c>
      <c r="G120" s="14">
        <v>112</v>
      </c>
      <c r="H120" s="15" t="s">
        <v>34</v>
      </c>
      <c r="I120" s="27" t="s">
        <v>382</v>
      </c>
      <c r="J120" s="15" t="s">
        <v>29</v>
      </c>
      <c r="K120" s="14">
        <v>2</v>
      </c>
      <c r="L120" s="14">
        <v>2</v>
      </c>
      <c r="M120" s="14">
        <v>518</v>
      </c>
      <c r="N120" s="14">
        <f t="shared" ref="N120:N128" si="8">(1300-M120)*L120</f>
        <v>1564</v>
      </c>
      <c r="O120" s="14">
        <v>1</v>
      </c>
      <c r="P120" s="14"/>
      <c r="Q120" s="14">
        <v>800</v>
      </c>
      <c r="R120" s="14">
        <v>1</v>
      </c>
      <c r="S120" s="14">
        <v>1</v>
      </c>
      <c r="T120" s="14">
        <f t="shared" ref="T120:T128" si="9">(R120+S120)*390</f>
        <v>780</v>
      </c>
      <c r="U120" s="14" t="s">
        <v>120</v>
      </c>
    </row>
    <row r="121" s="4" customFormat="1" customHeight="1" spans="1:21">
      <c r="A121" s="14">
        <v>113</v>
      </c>
      <c r="B121" s="15" t="s">
        <v>378</v>
      </c>
      <c r="C121" s="15" t="s">
        <v>383</v>
      </c>
      <c r="D121" s="15" t="s">
        <v>384</v>
      </c>
      <c r="E121" s="16">
        <v>42213</v>
      </c>
      <c r="F121" s="15" t="s">
        <v>385</v>
      </c>
      <c r="G121" s="14">
        <v>113</v>
      </c>
      <c r="H121" s="15" t="s">
        <v>27</v>
      </c>
      <c r="I121" s="27" t="s">
        <v>386</v>
      </c>
      <c r="J121" s="15" t="s">
        <v>55</v>
      </c>
      <c r="K121" s="14">
        <v>1</v>
      </c>
      <c r="L121" s="14">
        <v>1</v>
      </c>
      <c r="M121" s="14">
        <v>0</v>
      </c>
      <c r="N121" s="14">
        <f t="shared" si="8"/>
        <v>1300</v>
      </c>
      <c r="O121" s="14">
        <v>1</v>
      </c>
      <c r="P121" s="14"/>
      <c r="Q121" s="14">
        <v>800</v>
      </c>
      <c r="R121" s="14">
        <v>1</v>
      </c>
      <c r="S121" s="14">
        <v>1</v>
      </c>
      <c r="T121" s="14">
        <f t="shared" si="9"/>
        <v>780</v>
      </c>
      <c r="U121" s="14" t="s">
        <v>387</v>
      </c>
    </row>
    <row r="122" s="3" customFormat="1" customHeight="1" spans="1:21">
      <c r="A122" s="14">
        <v>114</v>
      </c>
      <c r="B122" s="15" t="s">
        <v>378</v>
      </c>
      <c r="C122" s="15" t="s">
        <v>388</v>
      </c>
      <c r="D122" s="15" t="s">
        <v>389</v>
      </c>
      <c r="E122" s="16">
        <v>43308</v>
      </c>
      <c r="F122" s="15" t="s">
        <v>390</v>
      </c>
      <c r="G122" s="14">
        <v>114</v>
      </c>
      <c r="H122" s="15" t="s">
        <v>27</v>
      </c>
      <c r="I122" s="27" t="s">
        <v>391</v>
      </c>
      <c r="J122" s="15" t="s">
        <v>29</v>
      </c>
      <c r="K122" s="14">
        <v>1</v>
      </c>
      <c r="L122" s="14">
        <v>1</v>
      </c>
      <c r="M122" s="14">
        <v>0</v>
      </c>
      <c r="N122" s="14">
        <f t="shared" si="8"/>
        <v>1300</v>
      </c>
      <c r="O122" s="14"/>
      <c r="P122" s="14"/>
      <c r="Q122" s="14"/>
      <c r="R122" s="14"/>
      <c r="S122" s="14"/>
      <c r="T122" s="14">
        <f t="shared" si="9"/>
        <v>0</v>
      </c>
      <c r="U122" s="14" t="s">
        <v>62</v>
      </c>
    </row>
    <row r="123" s="4" customFormat="1" customHeight="1" spans="1:21">
      <c r="A123" s="14">
        <v>115</v>
      </c>
      <c r="B123" s="15" t="s">
        <v>378</v>
      </c>
      <c r="C123" s="15" t="s">
        <v>388</v>
      </c>
      <c r="D123" s="15" t="s">
        <v>392</v>
      </c>
      <c r="E123" s="14" t="s">
        <v>393</v>
      </c>
      <c r="F123" s="15" t="s">
        <v>394</v>
      </c>
      <c r="G123" s="14">
        <v>115</v>
      </c>
      <c r="H123" s="15" t="s">
        <v>27</v>
      </c>
      <c r="I123" s="27" t="s">
        <v>395</v>
      </c>
      <c r="J123" s="15" t="s">
        <v>55</v>
      </c>
      <c r="K123" s="14">
        <v>1</v>
      </c>
      <c r="L123" s="14">
        <v>1</v>
      </c>
      <c r="M123" s="14">
        <v>0</v>
      </c>
      <c r="N123" s="14">
        <f t="shared" si="8"/>
        <v>1300</v>
      </c>
      <c r="O123" s="14">
        <v>1</v>
      </c>
      <c r="P123" s="14"/>
      <c r="Q123" s="14">
        <v>800</v>
      </c>
      <c r="R123" s="14"/>
      <c r="S123" s="14"/>
      <c r="T123" s="14">
        <f t="shared" si="9"/>
        <v>0</v>
      </c>
      <c r="U123" s="14" t="s">
        <v>99</v>
      </c>
    </row>
    <row r="124" s="2" customFormat="1" customHeight="1" spans="1:21">
      <c r="A124" s="14">
        <v>116</v>
      </c>
      <c r="B124" s="15" t="s">
        <v>378</v>
      </c>
      <c r="C124" s="15" t="s">
        <v>388</v>
      </c>
      <c r="D124" s="15" t="s">
        <v>392</v>
      </c>
      <c r="E124" s="16">
        <v>42293</v>
      </c>
      <c r="F124" s="15" t="s">
        <v>396</v>
      </c>
      <c r="G124" s="14">
        <v>116</v>
      </c>
      <c r="H124" s="15" t="s">
        <v>34</v>
      </c>
      <c r="I124" s="27" t="s">
        <v>397</v>
      </c>
      <c r="J124" s="15" t="s">
        <v>55</v>
      </c>
      <c r="K124" s="14">
        <v>1</v>
      </c>
      <c r="L124" s="14">
        <v>1</v>
      </c>
      <c r="M124" s="14">
        <v>0</v>
      </c>
      <c r="N124" s="14">
        <f t="shared" si="8"/>
        <v>1300</v>
      </c>
      <c r="O124" s="14">
        <v>1</v>
      </c>
      <c r="P124" s="14"/>
      <c r="Q124" s="14">
        <v>800</v>
      </c>
      <c r="R124" s="14">
        <v>1</v>
      </c>
      <c r="S124" s="14"/>
      <c r="T124" s="14">
        <f t="shared" si="9"/>
        <v>390</v>
      </c>
      <c r="U124" s="14" t="s">
        <v>149</v>
      </c>
    </row>
    <row r="125" s="3" customFormat="1" customHeight="1" spans="1:21">
      <c r="A125" s="14">
        <v>117</v>
      </c>
      <c r="B125" s="15" t="s">
        <v>378</v>
      </c>
      <c r="C125" s="15" t="s">
        <v>388</v>
      </c>
      <c r="D125" s="15" t="s">
        <v>392</v>
      </c>
      <c r="E125" s="16">
        <v>44090</v>
      </c>
      <c r="F125" s="15" t="s">
        <v>398</v>
      </c>
      <c r="G125" s="14">
        <v>117</v>
      </c>
      <c r="H125" s="15" t="s">
        <v>34</v>
      </c>
      <c r="I125" s="27" t="s">
        <v>399</v>
      </c>
      <c r="J125" s="15" t="s">
        <v>41</v>
      </c>
      <c r="K125" s="14">
        <v>1</v>
      </c>
      <c r="L125" s="14">
        <v>1</v>
      </c>
      <c r="M125" s="14">
        <v>0</v>
      </c>
      <c r="N125" s="14">
        <f t="shared" si="8"/>
        <v>1300</v>
      </c>
      <c r="O125" s="14">
        <v>1</v>
      </c>
      <c r="P125" s="14"/>
      <c r="Q125" s="14">
        <v>800</v>
      </c>
      <c r="R125" s="14">
        <v>1</v>
      </c>
      <c r="S125" s="14"/>
      <c r="T125" s="14">
        <f t="shared" si="9"/>
        <v>390</v>
      </c>
      <c r="U125" s="14" t="s">
        <v>195</v>
      </c>
    </row>
    <row r="126" customHeight="1" spans="1:21">
      <c r="A126" s="14">
        <v>118</v>
      </c>
      <c r="B126" s="15" t="s">
        <v>378</v>
      </c>
      <c r="C126" s="15" t="s">
        <v>388</v>
      </c>
      <c r="D126" s="15" t="s">
        <v>400</v>
      </c>
      <c r="E126" s="16">
        <v>42745</v>
      </c>
      <c r="F126" s="15" t="s">
        <v>401</v>
      </c>
      <c r="G126" s="14">
        <v>118</v>
      </c>
      <c r="H126" s="15" t="s">
        <v>27</v>
      </c>
      <c r="I126" s="27" t="s">
        <v>402</v>
      </c>
      <c r="J126" s="15" t="s">
        <v>55</v>
      </c>
      <c r="K126" s="14">
        <v>2</v>
      </c>
      <c r="L126" s="14">
        <v>2</v>
      </c>
      <c r="M126" s="14">
        <v>0</v>
      </c>
      <c r="N126" s="14">
        <f t="shared" si="8"/>
        <v>2600</v>
      </c>
      <c r="O126" s="14">
        <v>1</v>
      </c>
      <c r="P126" s="14"/>
      <c r="Q126" s="14">
        <v>800</v>
      </c>
      <c r="R126" s="14">
        <v>1</v>
      </c>
      <c r="S126" s="14">
        <v>1</v>
      </c>
      <c r="T126" s="14">
        <f t="shared" si="9"/>
        <v>780</v>
      </c>
      <c r="U126" s="14" t="s">
        <v>99</v>
      </c>
    </row>
    <row r="127" s="1" customFormat="1" customHeight="1" spans="1:21">
      <c r="A127" s="14">
        <v>119</v>
      </c>
      <c r="B127" s="15" t="s">
        <v>378</v>
      </c>
      <c r="C127" s="15" t="s">
        <v>388</v>
      </c>
      <c r="D127" s="15" t="s">
        <v>403</v>
      </c>
      <c r="E127" s="16">
        <v>44070</v>
      </c>
      <c r="F127" s="15" t="s">
        <v>404</v>
      </c>
      <c r="G127" s="14">
        <v>119</v>
      </c>
      <c r="H127" s="15" t="s">
        <v>27</v>
      </c>
      <c r="I127" s="27" t="s">
        <v>405</v>
      </c>
      <c r="J127" s="15" t="s">
        <v>41</v>
      </c>
      <c r="K127" s="14">
        <v>5</v>
      </c>
      <c r="L127" s="14">
        <v>5</v>
      </c>
      <c r="M127" s="14">
        <v>895</v>
      </c>
      <c r="N127" s="14">
        <f t="shared" si="8"/>
        <v>2025</v>
      </c>
      <c r="O127" s="14"/>
      <c r="P127" s="14"/>
      <c r="Q127" s="14"/>
      <c r="R127" s="14">
        <v>3</v>
      </c>
      <c r="S127" s="14"/>
      <c r="T127" s="14">
        <f t="shared" si="9"/>
        <v>1170</v>
      </c>
      <c r="U127" s="14" t="s">
        <v>406</v>
      </c>
    </row>
    <row r="128" customHeight="1" spans="1:21">
      <c r="A128" s="14">
        <v>120</v>
      </c>
      <c r="B128" s="15" t="s">
        <v>378</v>
      </c>
      <c r="C128" s="15" t="s">
        <v>407</v>
      </c>
      <c r="D128" s="15" t="s">
        <v>408</v>
      </c>
      <c r="E128" s="16">
        <v>43521</v>
      </c>
      <c r="F128" s="15" t="s">
        <v>409</v>
      </c>
      <c r="G128" s="14">
        <v>120</v>
      </c>
      <c r="H128" s="15" t="s">
        <v>34</v>
      </c>
      <c r="I128" s="27" t="s">
        <v>410</v>
      </c>
      <c r="J128" s="15" t="s">
        <v>41</v>
      </c>
      <c r="K128" s="14">
        <v>3</v>
      </c>
      <c r="L128" s="14">
        <v>3</v>
      </c>
      <c r="M128" s="14">
        <v>430</v>
      </c>
      <c r="N128" s="14">
        <f t="shared" si="8"/>
        <v>2610</v>
      </c>
      <c r="O128" s="14">
        <v>1</v>
      </c>
      <c r="P128" s="14"/>
      <c r="Q128" s="14">
        <v>800</v>
      </c>
      <c r="R128" s="14">
        <v>2</v>
      </c>
      <c r="S128" s="14">
        <v>1</v>
      </c>
      <c r="T128" s="14">
        <f t="shared" si="9"/>
        <v>1170</v>
      </c>
      <c r="U128" s="14" t="s">
        <v>411</v>
      </c>
    </row>
    <row r="129" customHeight="1" spans="1:21">
      <c r="A129" s="20" t="s">
        <v>412</v>
      </c>
      <c r="B129" s="21"/>
      <c r="C129" s="21"/>
      <c r="D129" s="21"/>
      <c r="E129" s="21"/>
      <c r="F129" s="21"/>
      <c r="G129" s="21"/>
      <c r="H129" s="21"/>
      <c r="I129" s="21"/>
      <c r="J129" s="29"/>
      <c r="K129" s="14">
        <f>SUM(K120:K128)</f>
        <v>17</v>
      </c>
      <c r="L129" s="14">
        <f>SUM(L120:L128)</f>
        <v>17</v>
      </c>
      <c r="M129" s="14" t="s">
        <v>49</v>
      </c>
      <c r="N129" s="14">
        <f t="shared" ref="N129:T129" si="10">SUM(N120:N128)</f>
        <v>15299</v>
      </c>
      <c r="O129" s="14">
        <f t="shared" si="10"/>
        <v>7</v>
      </c>
      <c r="P129" s="14">
        <f t="shared" si="10"/>
        <v>0</v>
      </c>
      <c r="Q129" s="14">
        <f t="shared" si="10"/>
        <v>5600</v>
      </c>
      <c r="R129" s="14">
        <f t="shared" si="10"/>
        <v>10</v>
      </c>
      <c r="S129" s="14">
        <f t="shared" si="10"/>
        <v>4</v>
      </c>
      <c r="T129" s="14">
        <f t="shared" si="10"/>
        <v>5460</v>
      </c>
      <c r="U129" s="14"/>
    </row>
    <row r="130" customHeight="1" spans="1:21">
      <c r="A130" s="20" t="s">
        <v>413</v>
      </c>
      <c r="B130" s="21"/>
      <c r="C130" s="21"/>
      <c r="D130" s="21"/>
      <c r="E130" s="21"/>
      <c r="F130" s="21"/>
      <c r="G130" s="21"/>
      <c r="H130" s="21"/>
      <c r="I130" s="21"/>
      <c r="J130" s="29"/>
      <c r="K130" s="14">
        <f>K8+K67+K110+K115+K119+K129</f>
        <v>260</v>
      </c>
      <c r="L130" s="14">
        <f>L8+L67+L110+L115+L119+L129</f>
        <v>243</v>
      </c>
      <c r="M130" s="14" t="s">
        <v>49</v>
      </c>
      <c r="N130" s="14">
        <f>N8+N67+N110+N115+N119+N129</f>
        <v>254530.24</v>
      </c>
      <c r="O130" s="14">
        <f t="shared" ref="N130:T130" si="11">O8+O67+O110+O115+O119+O129</f>
        <v>94</v>
      </c>
      <c r="P130" s="14">
        <f t="shared" si="11"/>
        <v>7</v>
      </c>
      <c r="Q130" s="14">
        <f t="shared" si="11"/>
        <v>84800</v>
      </c>
      <c r="R130" s="14">
        <f t="shared" si="11"/>
        <v>149</v>
      </c>
      <c r="S130" s="14">
        <f t="shared" si="11"/>
        <v>41</v>
      </c>
      <c r="T130" s="14">
        <f t="shared" si="11"/>
        <v>74070</v>
      </c>
      <c r="U130" s="14" t="s">
        <v>49</v>
      </c>
    </row>
  </sheetData>
  <mergeCells count="8">
    <mergeCell ref="A1:U1"/>
    <mergeCell ref="A8:J8"/>
    <mergeCell ref="A67:J67"/>
    <mergeCell ref="A110:J110"/>
    <mergeCell ref="A115:J115"/>
    <mergeCell ref="A119:J119"/>
    <mergeCell ref="A129:J129"/>
    <mergeCell ref="A130:J1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Chengenyuan</cp:lastModifiedBy>
  <dcterms:created xsi:type="dcterms:W3CDTF">2020-04-10T06:12:00Z</dcterms:created>
  <dcterms:modified xsi:type="dcterms:W3CDTF">2021-07-20T07:23:38Z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