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低保边缘" sheetId="2" r:id="rId1"/>
  </sheets>
  <definedNames>
    <definedName name="_xlnm._FilterDatabase" localSheetId="0" hidden="1">低保边缘!$3:$19</definedName>
  </definedNames>
  <calcPr calcId="144525" concurrentCalc="0"/>
</workbook>
</file>

<file path=xl/sharedStrings.xml><?xml version="1.0" encoding="utf-8"?>
<sst xmlns="http://schemas.openxmlformats.org/spreadsheetml/2006/main" count="110" uniqueCount="72">
  <si>
    <t>龙华区2021年6月份居民享受困难群众综合救助待遇名册（低保边缘）</t>
  </si>
  <si>
    <t>制表单位：深圳市龙华区民政局</t>
  </si>
  <si>
    <t>单位：人、元</t>
  </si>
  <si>
    <t>统计日期： 2021年6月26日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</si>
  <si>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</si>
  <si>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</si>
  <si>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</si>
  <si>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</si>
  <si>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</si>
  <si>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</si>
  <si>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</si>
  <si>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</si>
  <si>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</si>
  <si>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</si>
  <si>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</si>
  <si>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</si>
  <si>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</si>
  <si>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</si>
  <si>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</si>
  <si>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</si>
  <si>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</si>
  <si>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</si>
  <si>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</si>
  <si>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</si>
  <si>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</si>
  <si>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</si>
  <si>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</si>
  <si>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</si>
  <si>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</si>
  <si>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</si>
  <si>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翟云清</t>
  </si>
  <si>
    <t>男</t>
  </si>
  <si>
    <t>2016-05至2022-04</t>
  </si>
  <si>
    <t>大岭</t>
  </si>
  <si>
    <t>郭玲玲</t>
  </si>
  <si>
    <t>变更</t>
  </si>
  <si>
    <t>2018-01至2021-05</t>
  </si>
  <si>
    <t>邵红军</t>
  </si>
  <si>
    <t>2018-09至2021-08</t>
  </si>
  <si>
    <t>宋国祥</t>
  </si>
  <si>
    <t>新增</t>
  </si>
  <si>
    <t>2020-01至2021-12</t>
  </si>
  <si>
    <t>张节伟</t>
  </si>
  <si>
    <t>2020-08至2021-07</t>
  </si>
  <si>
    <t>民治小计</t>
  </si>
  <si>
    <t>龙华</t>
  </si>
  <si>
    <t>景龙</t>
  </si>
  <si>
    <t>景华</t>
  </si>
  <si>
    <t>邱丽英</t>
  </si>
  <si>
    <t/>
  </si>
  <si>
    <t>2019-12至2021-11</t>
  </si>
  <si>
    <t>龙华小计</t>
  </si>
  <si>
    <t>大浪</t>
  </si>
  <si>
    <t>高峰</t>
  </si>
  <si>
    <t>元芬</t>
  </si>
  <si>
    <t>陈建军</t>
  </si>
  <si>
    <t>B704090001</t>
  </si>
  <si>
    <t>2019-01至2021-12</t>
  </si>
  <si>
    <t>同胜</t>
  </si>
  <si>
    <t>上横朗</t>
  </si>
  <si>
    <t>周晓红</t>
  </si>
  <si>
    <t>B704130001</t>
  </si>
  <si>
    <t>2020-11至2021-10</t>
  </si>
  <si>
    <t>大浪小计</t>
  </si>
  <si>
    <t>观澜</t>
  </si>
  <si>
    <t>新澜</t>
  </si>
  <si>
    <t>翠澜</t>
  </si>
  <si>
    <t>陈裕兰</t>
  </si>
  <si>
    <t>B706020001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</si>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</sst>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1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5" borderId="1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4" fillId="0" borderId="0" xfId="0" applyFont="1" applyFill="1" applyBorder="1">
      <alignment vertical="center"/>
    </xf>
    <xf numFmtId="0" fontId="3" fillId="0" borderId="0" xfId="70" applyFont="1" applyAlignment="1">
      <alignment horizontal="center" vertical="center"/>
    </xf>
    <xf numFmtId="0" fontId="5" fillId="0" borderId="0" xfId="70" applyFont="1" applyAlignment="1">
      <alignment horizontal="center" vertical="center"/>
    </xf>
    <xf numFmtId="0" fontId="2" fillId="0" borderId="0" xfId="70" applyFont="1" applyAlignment="1">
      <alignment horizontal="center" vertical="center"/>
    </xf>
    <xf numFmtId="0" fontId="6" fillId="0" borderId="0" xfId="70" applyFont="1" applyFill="1" applyAlignment="1">
      <alignment horizontal="center" vertical="center"/>
    </xf>
    <xf numFmtId="0" fontId="7" fillId="0" borderId="1" xfId="70" applyFont="1" applyFill="1" applyBorder="1" applyAlignment="1">
      <alignment vertical="center"/>
    </xf>
    <xf numFmtId="0" fontId="7" fillId="0" borderId="1" xfId="70" applyFont="1" applyFill="1" applyBorder="1" applyAlignment="1">
      <alignment horizontal="left" vertical="center"/>
    </xf>
    <xf numFmtId="0" fontId="7" fillId="0" borderId="1" xfId="70" applyFont="1" applyFill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176" fontId="7" fillId="0" borderId="2" xfId="70" applyNumberFormat="1" applyFont="1" applyFill="1" applyBorder="1" applyAlignment="1">
      <alignment horizontal="center" vertical="center" wrapText="1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7" fillId="0" borderId="7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NumberFormat="1" applyFont="1" applyFill="1" applyBorder="1" applyAlignment="1" applyProtection="1">
      <alignment horizontal="center" vertical="center"/>
      <protection locked="0"/>
    </xf>
    <xf numFmtId="0" fontId="7" fillId="0" borderId="8" xfId="70" applyNumberFormat="1" applyFont="1" applyFill="1" applyBorder="1" applyAlignment="1" applyProtection="1">
      <alignment horizontal="center" vertical="center"/>
      <protection locked="0"/>
    </xf>
    <xf numFmtId="0" fontId="7" fillId="0" borderId="9" xfId="7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Font="1" applyFill="1" applyBorder="1" applyAlignment="1">
      <alignment horizontal="right" vertical="center"/>
    </xf>
    <xf numFmtId="176" fontId="7" fillId="0" borderId="3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9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70" applyFont="1">
      <alignment vertical="center"/>
    </xf>
    <xf numFmtId="0" fontId="7" fillId="0" borderId="0" xfId="70" applyFont="1">
      <alignment vertical="center"/>
    </xf>
    <xf numFmtId="0" fontId="5" fillId="0" borderId="0" xfId="70" applyFont="1" applyFill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7" fillId="0" borderId="2" xfId="70" applyFont="1" applyFill="1" applyBorder="1">
      <alignment vertical="center"/>
    </xf>
    <xf numFmtId="0" fontId="3" fillId="0" borderId="0" xfId="70" applyFont="1" applyFill="1" applyBorder="1">
      <alignment vertical="center"/>
    </xf>
    <xf numFmtId="0" fontId="7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9"/>
  <sheetViews>
    <sheetView tabSelected="1" workbookViewId="0">
      <selection activeCell="I22" sqref="I22"/>
    </sheetView>
  </sheetViews>
  <sheetFormatPr defaultColWidth="9" defaultRowHeight="14.25"/>
  <cols>
    <col min="1" max="1" width="4.25833333333333" style="3" customWidth="1"/>
    <col min="2" max="2" width="5.75833333333333" style="3" customWidth="1"/>
    <col min="3" max="4" width="6.125" style="3" customWidth="1"/>
    <col min="5" max="5" width="7.125" style="3" customWidth="1"/>
    <col min="6" max="6" width="4.375" style="8" customWidth="1"/>
    <col min="7" max="7" width="11.125" style="3" customWidth="1"/>
    <col min="8" max="8" width="7.375" style="3" customWidth="1"/>
    <col min="9" max="14" width="7.5" style="3" customWidth="1"/>
    <col min="15" max="15" width="6.5" style="3" customWidth="1"/>
    <col min="16" max="16" width="6" style="3" customWidth="1"/>
    <col min="17" max="17" width="6.375" style="3" customWidth="1"/>
    <col min="18" max="18" width="15.2583333333333" style="3" customWidth="1"/>
    <col min="19" max="252" width="9" style="3"/>
    <col min="253" max="253" width="4.25833333333333" style="3" customWidth="1"/>
    <col min="254" max="254" width="5.75833333333333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83333333333" style="3" customWidth="1"/>
    <col min="271" max="271" width="11.5" style="3" customWidth="1"/>
    <col min="272" max="508" width="9" style="3"/>
    <col min="509" max="509" width="4.25833333333333" style="3" customWidth="1"/>
    <col min="510" max="510" width="5.75833333333333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83333333333" style="3" customWidth="1"/>
    <col min="527" max="527" width="11.5" style="3" customWidth="1"/>
    <col min="528" max="764" width="9" style="3"/>
    <col min="765" max="765" width="4.25833333333333" style="3" customWidth="1"/>
    <col min="766" max="766" width="5.75833333333333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83333333333" style="3" customWidth="1"/>
    <col min="783" max="783" width="11.5" style="3" customWidth="1"/>
    <col min="784" max="1020" width="9" style="3"/>
    <col min="1021" max="1021" width="4.25833333333333" style="3" customWidth="1"/>
    <col min="1022" max="1022" width="5.75833333333333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83333333333" style="3" customWidth="1"/>
    <col min="1039" max="1039" width="11.5" style="3" customWidth="1"/>
    <col min="1040" max="1276" width="9" style="3"/>
    <col min="1277" max="1277" width="4.25833333333333" style="3" customWidth="1"/>
    <col min="1278" max="1278" width="5.75833333333333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83333333333" style="3" customWidth="1"/>
    <col min="1295" max="1295" width="11.5" style="3" customWidth="1"/>
    <col min="1296" max="1532" width="9" style="3"/>
    <col min="1533" max="1533" width="4.25833333333333" style="3" customWidth="1"/>
    <col min="1534" max="1534" width="5.75833333333333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83333333333" style="3" customWidth="1"/>
    <col min="1551" max="1551" width="11.5" style="3" customWidth="1"/>
    <col min="1552" max="1788" width="9" style="3"/>
    <col min="1789" max="1789" width="4.25833333333333" style="3" customWidth="1"/>
    <col min="1790" max="1790" width="5.75833333333333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83333333333" style="3" customWidth="1"/>
    <col min="1807" max="1807" width="11.5" style="3" customWidth="1"/>
    <col min="1808" max="2044" width="9" style="3"/>
    <col min="2045" max="2045" width="4.25833333333333" style="3" customWidth="1"/>
    <col min="2046" max="2046" width="5.75833333333333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83333333333" style="3" customWidth="1"/>
    <col min="2063" max="2063" width="11.5" style="3" customWidth="1"/>
    <col min="2064" max="2300" width="9" style="3"/>
    <col min="2301" max="2301" width="4.25833333333333" style="3" customWidth="1"/>
    <col min="2302" max="2302" width="5.75833333333333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83333333333" style="3" customWidth="1"/>
    <col min="2319" max="2319" width="11.5" style="3" customWidth="1"/>
    <col min="2320" max="2556" width="9" style="3"/>
    <col min="2557" max="2557" width="4.25833333333333" style="3" customWidth="1"/>
    <col min="2558" max="2558" width="5.75833333333333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83333333333" style="3" customWidth="1"/>
    <col min="2575" max="2575" width="11.5" style="3" customWidth="1"/>
    <col min="2576" max="2812" width="9" style="3"/>
    <col min="2813" max="2813" width="4.25833333333333" style="3" customWidth="1"/>
    <col min="2814" max="2814" width="5.75833333333333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83333333333" style="3" customWidth="1"/>
    <col min="2831" max="2831" width="11.5" style="3" customWidth="1"/>
    <col min="2832" max="3068" width="9" style="3"/>
    <col min="3069" max="3069" width="4.25833333333333" style="3" customWidth="1"/>
    <col min="3070" max="3070" width="5.75833333333333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83333333333" style="3" customWidth="1"/>
    <col min="3087" max="3087" width="11.5" style="3" customWidth="1"/>
    <col min="3088" max="3324" width="9" style="3"/>
    <col min="3325" max="3325" width="4.25833333333333" style="3" customWidth="1"/>
    <col min="3326" max="3326" width="5.75833333333333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83333333333" style="3" customWidth="1"/>
    <col min="3343" max="3343" width="11.5" style="3" customWidth="1"/>
    <col min="3344" max="3580" width="9" style="3"/>
    <col min="3581" max="3581" width="4.25833333333333" style="3" customWidth="1"/>
    <col min="3582" max="3582" width="5.75833333333333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83333333333" style="3" customWidth="1"/>
    <col min="3599" max="3599" width="11.5" style="3" customWidth="1"/>
    <col min="3600" max="3836" width="9" style="3"/>
    <col min="3837" max="3837" width="4.25833333333333" style="3" customWidth="1"/>
    <col min="3838" max="3838" width="5.75833333333333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83333333333" style="3" customWidth="1"/>
    <col min="3855" max="3855" width="11.5" style="3" customWidth="1"/>
    <col min="3856" max="4092" width="9" style="3"/>
    <col min="4093" max="4093" width="4.25833333333333" style="3" customWidth="1"/>
    <col min="4094" max="4094" width="5.75833333333333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83333333333" style="3" customWidth="1"/>
    <col min="4111" max="4111" width="11.5" style="3" customWidth="1"/>
    <col min="4112" max="4348" width="9" style="3"/>
    <col min="4349" max="4349" width="4.25833333333333" style="3" customWidth="1"/>
    <col min="4350" max="4350" width="5.75833333333333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83333333333" style="3" customWidth="1"/>
    <col min="4367" max="4367" width="11.5" style="3" customWidth="1"/>
    <col min="4368" max="4604" width="9" style="3"/>
    <col min="4605" max="4605" width="4.25833333333333" style="3" customWidth="1"/>
    <col min="4606" max="4606" width="5.75833333333333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83333333333" style="3" customWidth="1"/>
    <col min="4623" max="4623" width="11.5" style="3" customWidth="1"/>
    <col min="4624" max="4860" width="9" style="3"/>
    <col min="4861" max="4861" width="4.25833333333333" style="3" customWidth="1"/>
    <col min="4862" max="4862" width="5.75833333333333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83333333333" style="3" customWidth="1"/>
    <col min="4879" max="4879" width="11.5" style="3" customWidth="1"/>
    <col min="4880" max="5116" width="9" style="3"/>
    <col min="5117" max="5117" width="4.25833333333333" style="3" customWidth="1"/>
    <col min="5118" max="5118" width="5.75833333333333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83333333333" style="3" customWidth="1"/>
    <col min="5135" max="5135" width="11.5" style="3" customWidth="1"/>
    <col min="5136" max="5372" width="9" style="3"/>
    <col min="5373" max="5373" width="4.25833333333333" style="3" customWidth="1"/>
    <col min="5374" max="5374" width="5.75833333333333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83333333333" style="3" customWidth="1"/>
    <col min="5391" max="5391" width="11.5" style="3" customWidth="1"/>
    <col min="5392" max="5628" width="9" style="3"/>
    <col min="5629" max="5629" width="4.25833333333333" style="3" customWidth="1"/>
    <col min="5630" max="5630" width="5.75833333333333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83333333333" style="3" customWidth="1"/>
    <col min="5647" max="5647" width="11.5" style="3" customWidth="1"/>
    <col min="5648" max="5884" width="9" style="3"/>
    <col min="5885" max="5885" width="4.25833333333333" style="3" customWidth="1"/>
    <col min="5886" max="5886" width="5.75833333333333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83333333333" style="3" customWidth="1"/>
    <col min="5903" max="5903" width="11.5" style="3" customWidth="1"/>
    <col min="5904" max="6140" width="9" style="3"/>
    <col min="6141" max="6141" width="4.25833333333333" style="3" customWidth="1"/>
    <col min="6142" max="6142" width="5.75833333333333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83333333333" style="3" customWidth="1"/>
    <col min="6159" max="6159" width="11.5" style="3" customWidth="1"/>
    <col min="6160" max="6396" width="9" style="3"/>
    <col min="6397" max="6397" width="4.25833333333333" style="3" customWidth="1"/>
    <col min="6398" max="6398" width="5.75833333333333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83333333333" style="3" customWidth="1"/>
    <col min="6415" max="6415" width="11.5" style="3" customWidth="1"/>
    <col min="6416" max="6652" width="9" style="3"/>
    <col min="6653" max="6653" width="4.25833333333333" style="3" customWidth="1"/>
    <col min="6654" max="6654" width="5.75833333333333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83333333333" style="3" customWidth="1"/>
    <col min="6671" max="6671" width="11.5" style="3" customWidth="1"/>
    <col min="6672" max="6908" width="9" style="3"/>
    <col min="6909" max="6909" width="4.25833333333333" style="3" customWidth="1"/>
    <col min="6910" max="6910" width="5.75833333333333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83333333333" style="3" customWidth="1"/>
    <col min="6927" max="6927" width="11.5" style="3" customWidth="1"/>
    <col min="6928" max="7164" width="9" style="3"/>
    <col min="7165" max="7165" width="4.25833333333333" style="3" customWidth="1"/>
    <col min="7166" max="7166" width="5.75833333333333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83333333333" style="3" customWidth="1"/>
    <col min="7183" max="7183" width="11.5" style="3" customWidth="1"/>
    <col min="7184" max="7420" width="9" style="3"/>
    <col min="7421" max="7421" width="4.25833333333333" style="3" customWidth="1"/>
    <col min="7422" max="7422" width="5.75833333333333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83333333333" style="3" customWidth="1"/>
    <col min="7439" max="7439" width="11.5" style="3" customWidth="1"/>
    <col min="7440" max="7676" width="9" style="3"/>
    <col min="7677" max="7677" width="4.25833333333333" style="3" customWidth="1"/>
    <col min="7678" max="7678" width="5.75833333333333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83333333333" style="3" customWidth="1"/>
    <col min="7695" max="7695" width="11.5" style="3" customWidth="1"/>
    <col min="7696" max="7932" width="9" style="3"/>
    <col min="7933" max="7933" width="4.25833333333333" style="3" customWidth="1"/>
    <col min="7934" max="7934" width="5.75833333333333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83333333333" style="3" customWidth="1"/>
    <col min="7951" max="7951" width="11.5" style="3" customWidth="1"/>
    <col min="7952" max="8188" width="9" style="3"/>
    <col min="8189" max="8189" width="4.25833333333333" style="3" customWidth="1"/>
    <col min="8190" max="8190" width="5.75833333333333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83333333333" style="3" customWidth="1"/>
    <col min="8207" max="8207" width="11.5" style="3" customWidth="1"/>
    <col min="8208" max="8444" width="9" style="3"/>
    <col min="8445" max="8445" width="4.25833333333333" style="3" customWidth="1"/>
    <col min="8446" max="8446" width="5.75833333333333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83333333333" style="3" customWidth="1"/>
    <col min="8463" max="8463" width="11.5" style="3" customWidth="1"/>
    <col min="8464" max="8700" width="9" style="3"/>
    <col min="8701" max="8701" width="4.25833333333333" style="3" customWidth="1"/>
    <col min="8702" max="8702" width="5.75833333333333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83333333333" style="3" customWidth="1"/>
    <col min="8719" max="8719" width="11.5" style="3" customWidth="1"/>
    <col min="8720" max="8956" width="9" style="3"/>
    <col min="8957" max="8957" width="4.25833333333333" style="3" customWidth="1"/>
    <col min="8958" max="8958" width="5.75833333333333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83333333333" style="3" customWidth="1"/>
    <col min="8975" max="8975" width="11.5" style="3" customWidth="1"/>
    <col min="8976" max="9212" width="9" style="3"/>
    <col min="9213" max="9213" width="4.25833333333333" style="3" customWidth="1"/>
    <col min="9214" max="9214" width="5.75833333333333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83333333333" style="3" customWidth="1"/>
    <col min="9231" max="9231" width="11.5" style="3" customWidth="1"/>
    <col min="9232" max="9468" width="9" style="3"/>
    <col min="9469" max="9469" width="4.25833333333333" style="3" customWidth="1"/>
    <col min="9470" max="9470" width="5.75833333333333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83333333333" style="3" customWidth="1"/>
    <col min="9487" max="9487" width="11.5" style="3" customWidth="1"/>
    <col min="9488" max="9724" width="9" style="3"/>
    <col min="9725" max="9725" width="4.25833333333333" style="3" customWidth="1"/>
    <col min="9726" max="9726" width="5.75833333333333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83333333333" style="3" customWidth="1"/>
    <col min="9743" max="9743" width="11.5" style="3" customWidth="1"/>
    <col min="9744" max="9980" width="9" style="3"/>
    <col min="9981" max="9981" width="4.25833333333333" style="3" customWidth="1"/>
    <col min="9982" max="9982" width="5.75833333333333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83333333333" style="3" customWidth="1"/>
    <col min="9999" max="9999" width="11.5" style="3" customWidth="1"/>
    <col min="10000" max="10236" width="9" style="3"/>
    <col min="10237" max="10237" width="4.25833333333333" style="3" customWidth="1"/>
    <col min="10238" max="10238" width="5.75833333333333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83333333333" style="3" customWidth="1"/>
    <col min="10255" max="10255" width="11.5" style="3" customWidth="1"/>
    <col min="10256" max="10492" width="9" style="3"/>
    <col min="10493" max="10493" width="4.25833333333333" style="3" customWidth="1"/>
    <col min="10494" max="10494" width="5.75833333333333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83333333333" style="3" customWidth="1"/>
    <col min="10511" max="10511" width="11.5" style="3" customWidth="1"/>
    <col min="10512" max="10748" width="9" style="3"/>
    <col min="10749" max="10749" width="4.25833333333333" style="3" customWidth="1"/>
    <col min="10750" max="10750" width="5.75833333333333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83333333333" style="3" customWidth="1"/>
    <col min="10767" max="10767" width="11.5" style="3" customWidth="1"/>
    <col min="10768" max="11004" width="9" style="3"/>
    <col min="11005" max="11005" width="4.25833333333333" style="3" customWidth="1"/>
    <col min="11006" max="11006" width="5.75833333333333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83333333333" style="3" customWidth="1"/>
    <col min="11023" max="11023" width="11.5" style="3" customWidth="1"/>
    <col min="11024" max="11260" width="9" style="3"/>
    <col min="11261" max="11261" width="4.25833333333333" style="3" customWidth="1"/>
    <col min="11262" max="11262" width="5.75833333333333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83333333333" style="3" customWidth="1"/>
    <col min="11279" max="11279" width="11.5" style="3" customWidth="1"/>
    <col min="11280" max="11516" width="9" style="3"/>
    <col min="11517" max="11517" width="4.25833333333333" style="3" customWidth="1"/>
    <col min="11518" max="11518" width="5.75833333333333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83333333333" style="3" customWidth="1"/>
    <col min="11535" max="11535" width="11.5" style="3" customWidth="1"/>
    <col min="11536" max="11772" width="9" style="3"/>
    <col min="11773" max="11773" width="4.25833333333333" style="3" customWidth="1"/>
    <col min="11774" max="11774" width="5.75833333333333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83333333333" style="3" customWidth="1"/>
    <col min="11791" max="11791" width="11.5" style="3" customWidth="1"/>
    <col min="11792" max="12028" width="9" style="3"/>
    <col min="12029" max="12029" width="4.25833333333333" style="3" customWidth="1"/>
    <col min="12030" max="12030" width="5.75833333333333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83333333333" style="3" customWidth="1"/>
    <col min="12047" max="12047" width="11.5" style="3" customWidth="1"/>
    <col min="12048" max="12284" width="9" style="3"/>
    <col min="12285" max="12285" width="4.25833333333333" style="3" customWidth="1"/>
    <col min="12286" max="12286" width="5.75833333333333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83333333333" style="3" customWidth="1"/>
    <col min="12303" max="12303" width="11.5" style="3" customWidth="1"/>
    <col min="12304" max="12540" width="9" style="3"/>
    <col min="12541" max="12541" width="4.25833333333333" style="3" customWidth="1"/>
    <col min="12542" max="12542" width="5.75833333333333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83333333333" style="3" customWidth="1"/>
    <col min="12559" max="12559" width="11.5" style="3" customWidth="1"/>
    <col min="12560" max="12796" width="9" style="3"/>
    <col min="12797" max="12797" width="4.25833333333333" style="3" customWidth="1"/>
    <col min="12798" max="12798" width="5.75833333333333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83333333333" style="3" customWidth="1"/>
    <col min="12815" max="12815" width="11.5" style="3" customWidth="1"/>
    <col min="12816" max="13052" width="9" style="3"/>
    <col min="13053" max="13053" width="4.25833333333333" style="3" customWidth="1"/>
    <col min="13054" max="13054" width="5.75833333333333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83333333333" style="3" customWidth="1"/>
    <col min="13071" max="13071" width="11.5" style="3" customWidth="1"/>
    <col min="13072" max="13308" width="9" style="3"/>
    <col min="13309" max="13309" width="4.25833333333333" style="3" customWidth="1"/>
    <col min="13310" max="13310" width="5.75833333333333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83333333333" style="3" customWidth="1"/>
    <col min="13327" max="13327" width="11.5" style="3" customWidth="1"/>
    <col min="13328" max="13564" width="9" style="3"/>
    <col min="13565" max="13565" width="4.25833333333333" style="3" customWidth="1"/>
    <col min="13566" max="13566" width="5.75833333333333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83333333333" style="3" customWidth="1"/>
    <col min="13583" max="13583" width="11.5" style="3" customWidth="1"/>
    <col min="13584" max="13820" width="9" style="3"/>
    <col min="13821" max="13821" width="4.25833333333333" style="3" customWidth="1"/>
    <col min="13822" max="13822" width="5.75833333333333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83333333333" style="3" customWidth="1"/>
    <col min="13839" max="13839" width="11.5" style="3" customWidth="1"/>
    <col min="13840" max="14076" width="9" style="3"/>
    <col min="14077" max="14077" width="4.25833333333333" style="3" customWidth="1"/>
    <col min="14078" max="14078" width="5.75833333333333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83333333333" style="3" customWidth="1"/>
    <col min="14095" max="14095" width="11.5" style="3" customWidth="1"/>
    <col min="14096" max="14332" width="9" style="3"/>
    <col min="14333" max="14333" width="4.25833333333333" style="3" customWidth="1"/>
    <col min="14334" max="14334" width="5.75833333333333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83333333333" style="3" customWidth="1"/>
    <col min="14351" max="14351" width="11.5" style="3" customWidth="1"/>
    <col min="14352" max="14588" width="9" style="3"/>
    <col min="14589" max="14589" width="4.25833333333333" style="3" customWidth="1"/>
    <col min="14590" max="14590" width="5.75833333333333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83333333333" style="3" customWidth="1"/>
    <col min="14607" max="14607" width="11.5" style="3" customWidth="1"/>
    <col min="14608" max="14844" width="9" style="3"/>
    <col min="14845" max="14845" width="4.25833333333333" style="3" customWidth="1"/>
    <col min="14846" max="14846" width="5.75833333333333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83333333333" style="3" customWidth="1"/>
    <col min="14863" max="14863" width="11.5" style="3" customWidth="1"/>
    <col min="14864" max="15100" width="9" style="3"/>
    <col min="15101" max="15101" width="4.25833333333333" style="3" customWidth="1"/>
    <col min="15102" max="15102" width="5.75833333333333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83333333333" style="3" customWidth="1"/>
    <col min="15119" max="15119" width="11.5" style="3" customWidth="1"/>
    <col min="15120" max="15356" width="9" style="3"/>
    <col min="15357" max="15357" width="4.25833333333333" style="3" customWidth="1"/>
    <col min="15358" max="15358" width="5.75833333333333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83333333333" style="3" customWidth="1"/>
    <col min="15375" max="15375" width="11.5" style="3" customWidth="1"/>
    <col min="15376" max="15612" width="9" style="3"/>
    <col min="15613" max="15613" width="4.25833333333333" style="3" customWidth="1"/>
    <col min="15614" max="15614" width="5.75833333333333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83333333333" style="3" customWidth="1"/>
    <col min="15631" max="15631" width="11.5" style="3" customWidth="1"/>
    <col min="15632" max="15868" width="9" style="3"/>
    <col min="15869" max="15869" width="4.25833333333333" style="3" customWidth="1"/>
    <col min="15870" max="15870" width="5.75833333333333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83333333333" style="3" customWidth="1"/>
    <col min="15887" max="15887" width="11.5" style="3" customWidth="1"/>
    <col min="15888" max="16124" width="9" style="3"/>
    <col min="16125" max="16125" width="4.25833333333333" style="3" customWidth="1"/>
    <col min="16126" max="16126" width="5.75833333333333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83333333333" style="3" customWidth="1"/>
    <col min="16143" max="16143" width="11.5" style="3" customWidth="1"/>
    <col min="16144" max="16384" width="9" style="3"/>
  </cols>
  <sheetData>
    <row r="1" ht="47.2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6"/>
    </row>
    <row r="2" s="1" customFormat="1" ht="24.75" customHeight="1" spans="1:19">
      <c r="A2" s="10" t="s">
        <v>1</v>
      </c>
      <c r="B2" s="10"/>
      <c r="C2" s="10"/>
      <c r="D2" s="10"/>
      <c r="E2" s="11"/>
      <c r="F2" s="12"/>
      <c r="G2" s="12" t="s">
        <v>2</v>
      </c>
      <c r="H2" s="12"/>
      <c r="I2" s="12"/>
      <c r="J2" s="30" t="s">
        <v>3</v>
      </c>
      <c r="K2" s="30"/>
      <c r="L2" s="30"/>
      <c r="M2" s="30"/>
      <c r="N2" s="30"/>
      <c r="O2" s="30"/>
      <c r="P2" s="30"/>
      <c r="Q2" s="30"/>
      <c r="R2" s="30"/>
      <c r="S2" s="37"/>
    </row>
    <row r="3" s="2" customFormat="1" ht="33" customHeight="1" spans="1:19">
      <c r="A3" s="13" t="s">
        <v>4</v>
      </c>
      <c r="B3" s="13" t="s">
        <v>5</v>
      </c>
      <c r="C3" s="13" t="s">
        <v>6</v>
      </c>
      <c r="D3" s="13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31" t="s">
        <v>12</v>
      </c>
      <c r="J3" s="31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38"/>
    </row>
    <row r="4" s="3" customFormat="1" spans="1:19">
      <c r="A4" s="15" t="s">
        <v>22</v>
      </c>
      <c r="B4" s="16"/>
      <c r="C4" s="16"/>
      <c r="D4" s="16"/>
      <c r="E4" s="16"/>
      <c r="F4" s="16"/>
      <c r="G4" s="16"/>
      <c r="H4" s="17"/>
      <c r="I4" s="32">
        <v>0</v>
      </c>
      <c r="J4" s="32">
        <v>0</v>
      </c>
      <c r="K4" s="32" t="s">
        <v>23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9"/>
      <c r="S4" s="36"/>
    </row>
    <row r="5" s="4" customFormat="1" customHeight="1" spans="1:18">
      <c r="A5" s="18">
        <v>1</v>
      </c>
      <c r="B5" s="19" t="s">
        <v>24</v>
      </c>
      <c r="C5" s="19" t="s">
        <v>25</v>
      </c>
      <c r="D5" s="20" t="s">
        <v>25</v>
      </c>
      <c r="E5" s="19" t="s">
        <v>26</v>
      </c>
      <c r="F5" s="21" t="s">
        <v>27</v>
      </c>
      <c r="G5" s="19">
        <v>110020002</v>
      </c>
      <c r="H5" s="21" t="s">
        <v>28</v>
      </c>
      <c r="I5" s="32">
        <v>3</v>
      </c>
      <c r="J5" s="33">
        <v>2</v>
      </c>
      <c r="K5" s="32">
        <v>1533</v>
      </c>
      <c r="L5" s="32">
        <v>1</v>
      </c>
      <c r="M5" s="32"/>
      <c r="N5" s="32">
        <v>800</v>
      </c>
      <c r="O5" s="32">
        <v>2</v>
      </c>
      <c r="P5" s="32"/>
      <c r="Q5" s="40">
        <f t="shared" ref="Q5:Q10" si="0">(O5+P5)*260</f>
        <v>520</v>
      </c>
      <c r="R5" s="21" t="s">
        <v>29</v>
      </c>
    </row>
    <row r="6" s="4" customFormat="1" customHeight="1" spans="1:18">
      <c r="A6" s="18">
        <v>2</v>
      </c>
      <c r="B6" s="19" t="s">
        <v>24</v>
      </c>
      <c r="C6" s="19" t="s">
        <v>25</v>
      </c>
      <c r="D6" s="20" t="s">
        <v>25</v>
      </c>
      <c r="E6" s="19" t="s">
        <v>30</v>
      </c>
      <c r="F6" s="21" t="s">
        <v>31</v>
      </c>
      <c r="G6" s="19">
        <v>110090001</v>
      </c>
      <c r="H6" s="21" t="s">
        <v>28</v>
      </c>
      <c r="I6" s="32">
        <v>4</v>
      </c>
      <c r="J6" s="33">
        <v>4</v>
      </c>
      <c r="K6" s="32">
        <v>1212.5</v>
      </c>
      <c r="L6" s="32">
        <v>1</v>
      </c>
      <c r="M6" s="32"/>
      <c r="N6" s="32">
        <f>800*L6+600*M6</f>
        <v>800</v>
      </c>
      <c r="O6" s="32">
        <v>3</v>
      </c>
      <c r="P6" s="32"/>
      <c r="Q6" s="40">
        <f t="shared" si="0"/>
        <v>780</v>
      </c>
      <c r="R6" s="21" t="s">
        <v>32</v>
      </c>
    </row>
    <row r="7" s="4" customFormat="1" customHeight="1" spans="1:18">
      <c r="A7" s="18">
        <v>3</v>
      </c>
      <c r="B7" s="19" t="s">
        <v>24</v>
      </c>
      <c r="C7" s="19" t="s">
        <v>33</v>
      </c>
      <c r="D7" s="20" t="s">
        <v>33</v>
      </c>
      <c r="E7" s="19" t="s">
        <v>34</v>
      </c>
      <c r="F7" s="21" t="s">
        <v>27</v>
      </c>
      <c r="G7" s="19">
        <v>110080001</v>
      </c>
      <c r="H7" s="21" t="s">
        <v>35</v>
      </c>
      <c r="I7" s="32">
        <v>3</v>
      </c>
      <c r="J7" s="33">
        <v>3</v>
      </c>
      <c r="K7" s="32">
        <v>480.7</v>
      </c>
      <c r="L7" s="32">
        <v>1</v>
      </c>
      <c r="M7" s="32"/>
      <c r="N7" s="32">
        <f t="shared" ref="N7:N8" si="1">800*L7+600*M7</f>
        <v>800</v>
      </c>
      <c r="O7" s="32">
        <v>2</v>
      </c>
      <c r="P7" s="32">
        <v>1</v>
      </c>
      <c r="Q7" s="40">
        <f t="shared" si="0"/>
        <v>780</v>
      </c>
      <c r="R7" s="21" t="s">
        <v>36</v>
      </c>
    </row>
    <row r="8" s="4" customFormat="1" customHeight="1" spans="1:18">
      <c r="A8" s="18">
        <v>4</v>
      </c>
      <c r="B8" s="19" t="s">
        <v>24</v>
      </c>
      <c r="C8" s="20" t="s">
        <v>25</v>
      </c>
      <c r="D8" s="20" t="s">
        <v>25</v>
      </c>
      <c r="E8" s="19" t="s">
        <v>37</v>
      </c>
      <c r="F8" s="21" t="s">
        <v>31</v>
      </c>
      <c r="G8" s="19">
        <v>110060004</v>
      </c>
      <c r="H8" s="21" t="s">
        <v>28</v>
      </c>
      <c r="I8" s="32">
        <v>3</v>
      </c>
      <c r="J8" s="33">
        <v>3</v>
      </c>
      <c r="K8" s="32">
        <v>1310</v>
      </c>
      <c r="L8" s="32">
        <v>1</v>
      </c>
      <c r="M8" s="32"/>
      <c r="N8" s="32">
        <f t="shared" si="1"/>
        <v>800</v>
      </c>
      <c r="O8" s="32">
        <v>2</v>
      </c>
      <c r="P8" s="32"/>
      <c r="Q8" s="40">
        <f t="shared" si="0"/>
        <v>520</v>
      </c>
      <c r="R8" s="21" t="s">
        <v>38</v>
      </c>
    </row>
    <row r="9" s="4" customFormat="1" customHeight="1" spans="1:18">
      <c r="A9" s="18">
        <v>5</v>
      </c>
      <c r="B9" s="19" t="s">
        <v>24</v>
      </c>
      <c r="C9" s="22" t="s">
        <v>25</v>
      </c>
      <c r="D9" s="22" t="s">
        <v>25</v>
      </c>
      <c r="E9" s="19" t="s">
        <v>39</v>
      </c>
      <c r="F9" s="21" t="s">
        <v>31</v>
      </c>
      <c r="G9" s="19">
        <v>110060006</v>
      </c>
      <c r="H9" s="21" t="s">
        <v>40</v>
      </c>
      <c r="I9" s="32">
        <v>3</v>
      </c>
      <c r="J9" s="33">
        <v>3</v>
      </c>
      <c r="K9" s="32">
        <v>1280</v>
      </c>
      <c r="L9" s="32"/>
      <c r="M9" s="32">
        <v>1</v>
      </c>
      <c r="N9" s="32">
        <v>600</v>
      </c>
      <c r="O9" s="32">
        <v>1</v>
      </c>
      <c r="P9" s="32"/>
      <c r="Q9" s="40">
        <f t="shared" si="0"/>
        <v>260</v>
      </c>
      <c r="R9" s="21" t="s">
        <v>41</v>
      </c>
    </row>
    <row r="10" s="4" customFormat="1" customHeight="1" spans="1:18">
      <c r="A10" s="18">
        <v>6</v>
      </c>
      <c r="B10" s="19" t="s">
        <v>24</v>
      </c>
      <c r="C10" s="22" t="s">
        <v>25</v>
      </c>
      <c r="D10" s="22" t="s">
        <v>25</v>
      </c>
      <c r="E10" s="19" t="s">
        <v>42</v>
      </c>
      <c r="F10" s="21" t="s">
        <v>31</v>
      </c>
      <c r="G10" s="19">
        <v>110060007</v>
      </c>
      <c r="H10" s="21" t="s">
        <v>40</v>
      </c>
      <c r="I10" s="32">
        <v>3</v>
      </c>
      <c r="J10" s="33">
        <v>3</v>
      </c>
      <c r="K10" s="32">
        <v>1667</v>
      </c>
      <c r="L10" s="32">
        <v>1</v>
      </c>
      <c r="M10" s="32"/>
      <c r="N10" s="32">
        <v>800</v>
      </c>
      <c r="O10" s="32">
        <v>1</v>
      </c>
      <c r="P10" s="32"/>
      <c r="Q10" s="40">
        <f t="shared" si="0"/>
        <v>260</v>
      </c>
      <c r="R10" s="21" t="s">
        <v>43</v>
      </c>
    </row>
    <row r="11" spans="1:19">
      <c r="A11" s="15" t="s">
        <v>44</v>
      </c>
      <c r="B11" s="16"/>
      <c r="C11" s="16"/>
      <c r="D11" s="16"/>
      <c r="E11" s="16"/>
      <c r="F11" s="16"/>
      <c r="G11" s="16"/>
      <c r="H11" s="17"/>
      <c r="I11" s="32">
        <f>SUM(I5:I10)</f>
        <v>19</v>
      </c>
      <c r="J11" s="32">
        <f>SUM(J5:J10)</f>
        <v>18</v>
      </c>
      <c r="K11" s="32" t="s">
        <v>23</v>
      </c>
      <c r="L11" s="32">
        <f t="shared" ref="L11:Q11" si="2">SUM(L5:L10)</f>
        <v>5</v>
      </c>
      <c r="M11" s="32">
        <f t="shared" si="2"/>
        <v>1</v>
      </c>
      <c r="N11" s="32">
        <f t="shared" si="2"/>
        <v>4600</v>
      </c>
      <c r="O11" s="32">
        <f t="shared" si="2"/>
        <v>11</v>
      </c>
      <c r="P11" s="32">
        <f t="shared" si="2"/>
        <v>1</v>
      </c>
      <c r="Q11" s="32">
        <f t="shared" si="2"/>
        <v>3120</v>
      </c>
      <c r="R11" s="39"/>
      <c r="S11" s="36"/>
    </row>
    <row r="12" s="5" customFormat="1" spans="1:16380">
      <c r="A12" s="21">
        <v>7</v>
      </c>
      <c r="B12" s="21" t="s">
        <v>45</v>
      </c>
      <c r="C12" s="21" t="s">
        <v>46</v>
      </c>
      <c r="D12" s="21" t="s">
        <v>47</v>
      </c>
      <c r="E12" s="21" t="s">
        <v>48</v>
      </c>
      <c r="F12" s="21" t="s">
        <v>27</v>
      </c>
      <c r="G12" s="21">
        <v>109020002</v>
      </c>
      <c r="H12" s="21" t="s">
        <v>28</v>
      </c>
      <c r="I12" s="32">
        <v>4</v>
      </c>
      <c r="J12" s="32">
        <v>3</v>
      </c>
      <c r="K12" s="32">
        <v>1175</v>
      </c>
      <c r="L12" s="32">
        <v>1</v>
      </c>
      <c r="M12" s="32" t="s">
        <v>49</v>
      </c>
      <c r="N12" s="32">
        <v>800</v>
      </c>
      <c r="O12" s="32">
        <v>2</v>
      </c>
      <c r="P12" s="32"/>
      <c r="Q12" s="32">
        <f>(O12+P12)*260</f>
        <v>520</v>
      </c>
      <c r="R12" s="39" t="s">
        <v>50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1"/>
      <c r="XEV12" s="41"/>
      <c r="XEW12" s="41"/>
      <c r="XEX12" s="41"/>
      <c r="XEY12" s="41"/>
      <c r="XEZ12" s="41"/>
    </row>
    <row r="13" customFormat="1" spans="1:16380">
      <c r="A13" s="23" t="s">
        <v>51</v>
      </c>
      <c r="B13" s="24"/>
      <c r="C13" s="24"/>
      <c r="D13" s="24"/>
      <c r="E13" s="24"/>
      <c r="F13" s="24"/>
      <c r="G13" s="24"/>
      <c r="H13" s="25"/>
      <c r="I13" s="34">
        <f>SUM(I12:I12)</f>
        <v>4</v>
      </c>
      <c r="J13" s="34">
        <f>SUM(J12:J12)</f>
        <v>3</v>
      </c>
      <c r="K13" s="34" t="s">
        <v>23</v>
      </c>
      <c r="L13" s="34">
        <f>SUM(L12:L12)</f>
        <v>1</v>
      </c>
      <c r="M13" s="34">
        <v>0</v>
      </c>
      <c r="N13" s="34">
        <f>SUM(N12:N12)</f>
        <v>800</v>
      </c>
      <c r="O13" s="34">
        <f>SUM(O12:O12)</f>
        <v>2</v>
      </c>
      <c r="P13" s="34">
        <f>SUM(P12:P12)</f>
        <v>0</v>
      </c>
      <c r="Q13" s="34">
        <f>SUM(Q12:Q12)</f>
        <v>520</v>
      </c>
      <c r="R13" s="42"/>
      <c r="S13" s="3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</row>
    <row r="14" s="6" customFormat="1" customHeight="1" spans="1:16380">
      <c r="A14" s="26">
        <v>8</v>
      </c>
      <c r="B14" s="27" t="s">
        <v>52</v>
      </c>
      <c r="C14" s="27" t="s">
        <v>53</v>
      </c>
      <c r="D14" s="28" t="s">
        <v>54</v>
      </c>
      <c r="E14" s="27" t="s">
        <v>55</v>
      </c>
      <c r="F14" s="29" t="s">
        <v>31</v>
      </c>
      <c r="G14" s="27" t="s">
        <v>56</v>
      </c>
      <c r="H14" s="21" t="s">
        <v>28</v>
      </c>
      <c r="I14" s="32">
        <v>4</v>
      </c>
      <c r="J14" s="33">
        <v>4</v>
      </c>
      <c r="K14" s="32">
        <v>1300</v>
      </c>
      <c r="L14" s="32">
        <v>1</v>
      </c>
      <c r="M14" s="32"/>
      <c r="N14" s="32">
        <f>800*L14+600*M14</f>
        <v>800</v>
      </c>
      <c r="O14" s="35">
        <v>1</v>
      </c>
      <c r="P14" s="35"/>
      <c r="Q14" s="35">
        <f>(O14+P14)*260</f>
        <v>260</v>
      </c>
      <c r="R14" s="21" t="s">
        <v>57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="7" customFormat="1" customHeight="1" spans="1:16380">
      <c r="A15" s="18">
        <v>9</v>
      </c>
      <c r="B15" s="19" t="s">
        <v>52</v>
      </c>
      <c r="C15" s="19" t="s">
        <v>58</v>
      </c>
      <c r="D15" s="22" t="s">
        <v>59</v>
      </c>
      <c r="E15" s="19" t="s">
        <v>60</v>
      </c>
      <c r="F15" s="21" t="s">
        <v>27</v>
      </c>
      <c r="G15" s="19" t="s">
        <v>61</v>
      </c>
      <c r="H15" s="21" t="s">
        <v>40</v>
      </c>
      <c r="I15" s="32">
        <v>2</v>
      </c>
      <c r="J15" s="33">
        <v>2</v>
      </c>
      <c r="K15" s="32">
        <v>1750</v>
      </c>
      <c r="L15" s="32">
        <v>1</v>
      </c>
      <c r="M15" s="32"/>
      <c r="N15" s="32">
        <v>800</v>
      </c>
      <c r="O15" s="35">
        <v>1</v>
      </c>
      <c r="P15" s="35">
        <v>1</v>
      </c>
      <c r="Q15" s="35">
        <f>(O12+P12)*260</f>
        <v>520</v>
      </c>
      <c r="R15" s="21" t="s">
        <v>62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36"/>
      <c r="XAS15" s="36"/>
      <c r="XAT15" s="36"/>
      <c r="XAU15" s="36"/>
      <c r="XAV15" s="36"/>
      <c r="XAW15" s="36"/>
      <c r="XAX15" s="36"/>
      <c r="XAY15" s="36"/>
      <c r="XAZ15" s="36"/>
      <c r="XBA15" s="36"/>
      <c r="XBB15" s="36"/>
      <c r="XBC15" s="36"/>
      <c r="XBD15" s="36"/>
      <c r="XBE15" s="36"/>
      <c r="XBF15" s="36"/>
      <c r="XBG15" s="36"/>
      <c r="XBH15" s="36"/>
      <c r="XBI15" s="36"/>
      <c r="XBJ15" s="36"/>
      <c r="XBK15" s="36"/>
      <c r="XBL15" s="36"/>
      <c r="XBM15" s="36"/>
      <c r="XBN15" s="36"/>
      <c r="XBO15" s="36"/>
      <c r="XBP15" s="36"/>
      <c r="XBQ15" s="36"/>
      <c r="XBR15" s="36"/>
      <c r="XBS15" s="36"/>
      <c r="XBT15" s="36"/>
      <c r="XBU15" s="36"/>
      <c r="XBV15" s="36"/>
      <c r="XBW15" s="36"/>
      <c r="XBX15" s="36"/>
      <c r="XBY15" s="36"/>
      <c r="XBZ15" s="36"/>
      <c r="XCA15" s="36"/>
      <c r="XCB15" s="36"/>
      <c r="XCC15" s="36"/>
      <c r="XCD15" s="36"/>
      <c r="XCE15" s="36"/>
      <c r="XCF15" s="36"/>
      <c r="XCG15" s="36"/>
      <c r="XCH15" s="36"/>
      <c r="XCI15" s="36"/>
      <c r="XCJ15" s="36"/>
      <c r="XCK15" s="36"/>
      <c r="XCL15" s="36"/>
      <c r="XCM15" s="36"/>
      <c r="XCN15" s="36"/>
      <c r="XCO15" s="36"/>
      <c r="XCP15" s="36"/>
      <c r="XCQ15" s="36"/>
      <c r="XCR15" s="36"/>
      <c r="XCS15" s="36"/>
      <c r="XCT15" s="36"/>
      <c r="XCU15" s="36"/>
      <c r="XCV15" s="36"/>
      <c r="XCW15" s="36"/>
      <c r="XCX15" s="36"/>
      <c r="XCY15" s="36"/>
      <c r="XCZ15" s="36"/>
      <c r="XDA15" s="36"/>
      <c r="XDB15" s="36"/>
      <c r="XDC15" s="36"/>
      <c r="XDD15" s="36"/>
      <c r="XDE15" s="36"/>
      <c r="XDF15" s="36"/>
      <c r="XDG15" s="36"/>
      <c r="XDH15" s="36"/>
      <c r="XDI15" s="36"/>
      <c r="XDJ15" s="36"/>
      <c r="XDK15" s="36"/>
      <c r="XDL15" s="36"/>
      <c r="XDM15" s="36"/>
      <c r="XDN15" s="36"/>
      <c r="XDO15" s="36"/>
      <c r="XDP15" s="36"/>
      <c r="XDQ15" s="36"/>
      <c r="XDR15" s="36"/>
      <c r="XDS15" s="36"/>
      <c r="XDT15" s="36"/>
      <c r="XDU15" s="36"/>
      <c r="XDV15" s="36"/>
      <c r="XDW15" s="36"/>
      <c r="XDX15" s="36"/>
      <c r="XDY15" s="36"/>
      <c r="XDZ15" s="36"/>
      <c r="XEA15" s="36"/>
      <c r="XEB15" s="36"/>
      <c r="XEC15" s="36"/>
      <c r="XED15" s="36"/>
      <c r="XEE15" s="36"/>
      <c r="XEF15" s="36"/>
      <c r="XEG15" s="36"/>
      <c r="XEH15" s="36"/>
      <c r="XEI15" s="36"/>
      <c r="XEJ15" s="36"/>
      <c r="XEK15" s="36"/>
      <c r="XEL15" s="36"/>
      <c r="XEM15" s="36"/>
      <c r="XEN15" s="36"/>
      <c r="XEO15" s="36"/>
      <c r="XEP15" s="36"/>
      <c r="XEQ15" s="36"/>
      <c r="XER15" s="36"/>
      <c r="XES15" s="36"/>
      <c r="XET15" s="36"/>
      <c r="XEU15" s="36"/>
      <c r="XEV15" s="36"/>
      <c r="XEW15" s="36"/>
      <c r="XEX15" s="36"/>
      <c r="XEY15" s="36"/>
      <c r="XEZ15" s="36"/>
    </row>
    <row r="16" spans="1:19">
      <c r="A16" s="15" t="s">
        <v>63</v>
      </c>
      <c r="B16" s="16"/>
      <c r="C16" s="16"/>
      <c r="D16" s="16"/>
      <c r="E16" s="16"/>
      <c r="F16" s="16"/>
      <c r="G16" s="16"/>
      <c r="H16" s="17"/>
      <c r="I16" s="32">
        <f t="shared" ref="I16:Q16" si="3">SUM(I14:I15)</f>
        <v>6</v>
      </c>
      <c r="J16" s="32">
        <f t="shared" si="3"/>
        <v>6</v>
      </c>
      <c r="K16" s="32" t="s">
        <v>23</v>
      </c>
      <c r="L16" s="32">
        <f t="shared" si="3"/>
        <v>2</v>
      </c>
      <c r="M16" s="32">
        <f t="shared" si="3"/>
        <v>0</v>
      </c>
      <c r="N16" s="32">
        <f t="shared" si="3"/>
        <v>1600</v>
      </c>
      <c r="O16" s="32">
        <f t="shared" si="3"/>
        <v>2</v>
      </c>
      <c r="P16" s="32">
        <f t="shared" si="3"/>
        <v>1</v>
      </c>
      <c r="Q16" s="32">
        <f t="shared" si="3"/>
        <v>780</v>
      </c>
      <c r="R16" s="39"/>
      <c r="S16" s="36"/>
    </row>
    <row r="17" s="2" customFormat="1" spans="1:19">
      <c r="A17" s="21">
        <v>10</v>
      </c>
      <c r="B17" s="21" t="s">
        <v>64</v>
      </c>
      <c r="C17" s="21" t="s">
        <v>65</v>
      </c>
      <c r="D17" s="21" t="s">
        <v>66</v>
      </c>
      <c r="E17" s="21" t="s">
        <v>67</v>
      </c>
      <c r="F17" s="21" t="s">
        <v>27</v>
      </c>
      <c r="G17" s="21" t="s">
        <v>68</v>
      </c>
      <c r="H17" s="21" t="s">
        <v>40</v>
      </c>
      <c r="I17" s="32">
        <v>2</v>
      </c>
      <c r="J17" s="32">
        <v>2</v>
      </c>
      <c r="K17" s="32">
        <v>1617</v>
      </c>
      <c r="L17" s="32">
        <v>1</v>
      </c>
      <c r="M17" s="32">
        <v>0</v>
      </c>
      <c r="N17" s="32">
        <v>800</v>
      </c>
      <c r="O17" s="32">
        <v>1</v>
      </c>
      <c r="P17" s="32">
        <v>1</v>
      </c>
      <c r="Q17" s="32">
        <f>(O17+P17)*260</f>
        <v>520</v>
      </c>
      <c r="R17" s="39" t="s">
        <v>43</v>
      </c>
      <c r="S17" s="38"/>
    </row>
    <row r="18" spans="1:19">
      <c r="A18" s="15" t="s">
        <v>69</v>
      </c>
      <c r="B18" s="16"/>
      <c r="C18" s="16"/>
      <c r="D18" s="16"/>
      <c r="E18" s="16"/>
      <c r="F18" s="16"/>
      <c r="G18" s="16"/>
      <c r="H18" s="17"/>
      <c r="I18" s="32">
        <f>SUM(I17:I17)</f>
        <v>2</v>
      </c>
      <c r="J18" s="32">
        <f>SUM(J17:J17)</f>
        <v>2</v>
      </c>
      <c r="K18" s="32" t="s">
        <v>23</v>
      </c>
      <c r="L18" s="32">
        <f>SUM(L17:L17)</f>
        <v>1</v>
      </c>
      <c r="M18" s="32">
        <f>SUM(M17:M17)</f>
        <v>0</v>
      </c>
      <c r="N18" s="32">
        <f>SUM(N17:N17)</f>
        <v>800</v>
      </c>
      <c r="O18" s="32">
        <f>SUM(O17:O17)</f>
        <v>1</v>
      </c>
      <c r="P18" s="32">
        <f>SUM(P17)</f>
        <v>1</v>
      </c>
      <c r="Q18" s="32">
        <f>SUM(Q17:Q17)</f>
        <v>520</v>
      </c>
      <c r="R18" s="39"/>
      <c r="S18" s="36"/>
    </row>
    <row r="19" spans="1:19">
      <c r="A19" s="15" t="s">
        <v>70</v>
      </c>
      <c r="B19" s="16"/>
      <c r="C19" s="16"/>
      <c r="D19" s="16"/>
      <c r="E19" s="16"/>
      <c r="F19" s="16"/>
      <c r="G19" s="16"/>
      <c r="H19" s="17"/>
      <c r="I19" s="32">
        <f>I11+I16+I13+I4+I18</f>
        <v>31</v>
      </c>
      <c r="J19" s="32">
        <f>J11+J16+J13+J4+J18</f>
        <v>29</v>
      </c>
      <c r="K19" s="32" t="s">
        <v>23</v>
      </c>
      <c r="L19" s="32">
        <f>L11+L16+L13+L4+L18</f>
        <v>9</v>
      </c>
      <c r="M19" s="32">
        <f>M11+M16+M4+M18+M13</f>
        <v>1</v>
      </c>
      <c r="N19" s="32">
        <f>N11+N16+N13+N4+N18</f>
        <v>7800</v>
      </c>
      <c r="O19" s="32">
        <f>O11+O16+O13+O4+O18</f>
        <v>16</v>
      </c>
      <c r="P19" s="32">
        <f>P11+P16+P13+P4+P18</f>
        <v>3</v>
      </c>
      <c r="Q19" s="32">
        <f>Q11+Q16+Q13+Q4+Q18</f>
        <v>4940</v>
      </c>
      <c r="R19" s="39" t="s">
        <v>23</v>
      </c>
      <c r="S19" s="36"/>
    </row>
    <row r="29" spans="13:13">
      <c r="M29" s="3" t="s">
        <v>71</v>
      </c>
    </row>
  </sheetData>
  <mergeCells count="9">
    <mergeCell ref="A1:R1"/>
    <mergeCell ref="G2:I2"/>
    <mergeCell ref="J2:R2"/>
    <mergeCell ref="A4:H4"/>
    <mergeCell ref="A11:H11"/>
    <mergeCell ref="A13:H13"/>
    <mergeCell ref="A16:H16"/>
    <mergeCell ref="A18:H18"/>
    <mergeCell ref="A19:H19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Chengenyuan</cp:lastModifiedBy>
  <dcterms:created xsi:type="dcterms:W3CDTF">2018-01-22T06:09:00Z</dcterms:created>
  <dcterms:modified xsi:type="dcterms:W3CDTF">2021-07-20T07:23:47Z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E2E62EC324854622B4E08072FE4F8BDB</vt:lpwstr>
  </property>
</Properties>
</file>