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95" windowHeight="11970" activeTab="0"/>
  </bookViews>
  <sheets>
    <sheet name="困难群众统计表" sheetId="1" r:id="rId1"/>
  </sheets>
  <definedNames/>
  <calcPr fullCalcOnLoad="1"/>
</workbook>
</file>

<file path=xl/sharedStrings.xml><?xml version="1.0" encoding="utf-8"?>
<sst xmlns="http://schemas.openxmlformats.org/spreadsheetml/2006/main" count="43" uniqueCount="33">
  <si>
    <t>龙华区2021年7月份困难群众发放救助金统计表</t>
  </si>
  <si>
    <t>填表单位：深圳市龙华区民政局                                            单位：人、元                                        制表日期：2021-7-10</t>
  </si>
  <si>
    <t>序号</t>
  </si>
  <si>
    <t>单位</t>
  </si>
  <si>
    <t>低保户</t>
  </si>
  <si>
    <t>低保边缘户</t>
  </si>
  <si>
    <t>特困对象</t>
  </si>
  <si>
    <t>特困供养人员</t>
  </si>
  <si>
    <t>困境儿童</t>
  </si>
  <si>
    <t>困难群众合计</t>
  </si>
  <si>
    <t>1-本月发放金额</t>
  </si>
  <si>
    <t>户数</t>
  </si>
  <si>
    <t>人数</t>
  </si>
  <si>
    <t>不重叠</t>
  </si>
  <si>
    <t>户数合计</t>
  </si>
  <si>
    <t>人数合计</t>
  </si>
  <si>
    <t>低保金</t>
  </si>
  <si>
    <t>燃气补贴</t>
  </si>
  <si>
    <t>分类施保</t>
  </si>
  <si>
    <t>养育扶助金</t>
  </si>
  <si>
    <t>特困补贴</t>
  </si>
  <si>
    <t>供养金</t>
  </si>
  <si>
    <t>金额合计</t>
  </si>
  <si>
    <t>低保</t>
  </si>
  <si>
    <t>低边</t>
  </si>
  <si>
    <t>合计</t>
  </si>
  <si>
    <t>观湖</t>
  </si>
  <si>
    <t>民治</t>
  </si>
  <si>
    <t>龙华</t>
  </si>
  <si>
    <t>大浪</t>
  </si>
  <si>
    <t>福城</t>
  </si>
  <si>
    <t>观澜</t>
  </si>
  <si>
    <t>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</si>
</sst>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2" fillId="0" borderId="0" xfId="0" applyNumberFormat="1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61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76" fontId="3" fillId="33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76" fontId="3" fillId="33" borderId="14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5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45" fillId="33" borderId="12" xfId="61" applyNumberFormat="1" applyFont="1" applyFill="1" applyBorder="1" applyAlignment="1" applyProtection="1">
      <alignment horizontal="center" vertical="center" wrapText="1"/>
      <protection locked="0"/>
    </xf>
    <xf numFmtId="0" fontId="4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5" fillId="33" borderId="12" xfId="0" applyNumberFormat="1" applyFont="1" applyFill="1" applyBorder="1" applyAlignment="1">
      <alignment horizontal="center" vertical="center" wrapText="1"/>
    </xf>
    <xf numFmtId="0" fontId="4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12" xfId="0" applyNumberFormat="1" applyFont="1" applyBorder="1" applyAlignment="1" applyProtection="1">
      <alignment horizontal="center" vertical="center" wrapText="1"/>
      <protection locked="0"/>
    </xf>
    <xf numFmtId="0" fontId="46" fillId="0" borderId="0" xfId="61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176" fontId="45" fillId="33" borderId="12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0" xfId="0" applyNumberFormat="1" applyFont="1" applyFill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21" xfId="0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_龙华新区2014年4月分类施保发放统计表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"/>
  <sheetViews>
    <sheetView tabSelected="1" zoomScale="85" zoomScaleNormal="85" workbookViewId="0" topLeftCell="A1">
      <selection activeCell="N11" sqref="N11"/>
    </sheetView>
  </sheetViews>
  <sheetFormatPr defaultColWidth="9.00390625" defaultRowHeight="14.25"/>
  <cols>
    <col min="1" max="1" width="6.00390625" style="1" bestFit="1" customWidth="1"/>
    <col min="2" max="2" width="7.375" style="1" customWidth="1"/>
    <col min="3" max="8" width="6.00390625" style="1" bestFit="1" customWidth="1"/>
    <col min="9" max="10" width="10.25390625" style="1" customWidth="1"/>
    <col min="11" max="11" width="10.25390625" style="3" customWidth="1"/>
    <col min="12" max="12" width="9.875" style="1" customWidth="1"/>
    <col min="13" max="13" width="9.625" style="1" customWidth="1"/>
    <col min="14" max="14" width="11.75390625" style="1" customWidth="1"/>
    <col min="15" max="15" width="9.50390625" style="1" customWidth="1"/>
    <col min="16" max="21" width="8.125" style="1" customWidth="1"/>
    <col min="22" max="23" width="9.50390625" style="1" customWidth="1"/>
    <col min="24" max="24" width="10.50390625" style="3" customWidth="1"/>
    <col min="25" max="25" width="11.625" style="1" customWidth="1"/>
    <col min="26" max="16384" width="9.00390625" style="1" customWidth="1"/>
  </cols>
  <sheetData>
    <row r="1" spans="11:24" s="1" customFormat="1" ht="14.25">
      <c r="K1" s="3"/>
      <c r="X1" s="3"/>
    </row>
    <row r="2" spans="1:25" s="1" customFormat="1" ht="40.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19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19"/>
      <c r="Y2" s="4"/>
    </row>
    <row r="3" spans="1:25" s="1" customFormat="1" ht="27.7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20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20"/>
      <c r="Y3" s="5"/>
    </row>
    <row r="4" spans="1:25" s="2" customFormat="1" ht="30" customHeight="1">
      <c r="A4" s="6" t="s">
        <v>2</v>
      </c>
      <c r="B4" s="6" t="s">
        <v>3</v>
      </c>
      <c r="C4" s="7" t="s">
        <v>4</v>
      </c>
      <c r="D4" s="7"/>
      <c r="E4" s="7" t="s">
        <v>5</v>
      </c>
      <c r="F4" s="7"/>
      <c r="G4" s="7" t="s">
        <v>6</v>
      </c>
      <c r="H4" s="7"/>
      <c r="I4" s="7" t="s">
        <v>7</v>
      </c>
      <c r="J4" s="21" t="s">
        <v>8</v>
      </c>
      <c r="K4" s="22"/>
      <c r="L4" s="7" t="s">
        <v>9</v>
      </c>
      <c r="M4" s="7"/>
      <c r="N4" s="23" t="s">
        <v>10</v>
      </c>
      <c r="O4" s="24"/>
      <c r="P4" s="24"/>
      <c r="Q4" s="24"/>
      <c r="R4" s="24"/>
      <c r="S4" s="24"/>
      <c r="T4" s="24"/>
      <c r="U4" s="24"/>
      <c r="V4" s="24"/>
      <c r="W4" s="24"/>
      <c r="X4" s="41"/>
      <c r="Y4" s="49"/>
    </row>
    <row r="5" spans="1:27" s="2" customFormat="1" ht="27" customHeight="1">
      <c r="A5" s="8"/>
      <c r="B5" s="8"/>
      <c r="C5" s="6" t="s">
        <v>11</v>
      </c>
      <c r="D5" s="6" t="s">
        <v>12</v>
      </c>
      <c r="E5" s="6" t="s">
        <v>11</v>
      </c>
      <c r="F5" s="6" t="s">
        <v>12</v>
      </c>
      <c r="G5" s="6" t="s">
        <v>11</v>
      </c>
      <c r="H5" s="6" t="s">
        <v>12</v>
      </c>
      <c r="I5" s="6" t="s">
        <v>12</v>
      </c>
      <c r="J5" s="25" t="s">
        <v>13</v>
      </c>
      <c r="K5" s="25" t="s">
        <v>12</v>
      </c>
      <c r="L5" s="6" t="s">
        <v>14</v>
      </c>
      <c r="M5" s="6" t="s">
        <v>15</v>
      </c>
      <c r="N5" s="26" t="s">
        <v>16</v>
      </c>
      <c r="O5" s="26" t="s">
        <v>17</v>
      </c>
      <c r="P5" s="27" t="s">
        <v>18</v>
      </c>
      <c r="Q5" s="42"/>
      <c r="R5" s="43"/>
      <c r="S5" s="27" t="s">
        <v>19</v>
      </c>
      <c r="T5" s="42"/>
      <c r="U5" s="43"/>
      <c r="V5" s="26" t="s">
        <v>20</v>
      </c>
      <c r="W5" s="26" t="s">
        <v>21</v>
      </c>
      <c r="X5" s="44" t="s">
        <v>8</v>
      </c>
      <c r="Y5" s="26" t="s">
        <v>22</v>
      </c>
      <c r="AA5" s="50"/>
    </row>
    <row r="6" spans="1:27" s="2" customFormat="1" ht="27" customHeight="1">
      <c r="A6" s="9"/>
      <c r="B6" s="9"/>
      <c r="C6" s="9"/>
      <c r="D6" s="9"/>
      <c r="E6" s="9"/>
      <c r="F6" s="9"/>
      <c r="G6" s="9"/>
      <c r="H6" s="9"/>
      <c r="I6" s="9"/>
      <c r="J6" s="28"/>
      <c r="K6" s="28"/>
      <c r="L6" s="9"/>
      <c r="M6" s="9"/>
      <c r="N6" s="29"/>
      <c r="O6" s="29"/>
      <c r="P6" s="30" t="s">
        <v>23</v>
      </c>
      <c r="Q6" s="30" t="s">
        <v>24</v>
      </c>
      <c r="R6" s="30" t="s">
        <v>25</v>
      </c>
      <c r="S6" s="45" t="s">
        <v>23</v>
      </c>
      <c r="T6" s="45" t="s">
        <v>24</v>
      </c>
      <c r="U6" s="45" t="s">
        <v>25</v>
      </c>
      <c r="V6" s="29"/>
      <c r="W6" s="29"/>
      <c r="X6" s="46"/>
      <c r="Y6" s="29"/>
      <c r="AA6" s="50"/>
    </row>
    <row r="7" spans="1:25" s="2" customFormat="1" ht="30" customHeight="1">
      <c r="A7" s="10">
        <v>1</v>
      </c>
      <c r="B7" s="11" t="s">
        <v>26</v>
      </c>
      <c r="C7" s="12">
        <v>5</v>
      </c>
      <c r="D7" s="12">
        <v>13</v>
      </c>
      <c r="E7" s="13"/>
      <c r="F7" s="13"/>
      <c r="G7" s="14"/>
      <c r="H7" s="14"/>
      <c r="I7" s="13"/>
      <c r="J7" s="31"/>
      <c r="K7" s="32"/>
      <c r="L7" s="14">
        <f>SUM(C7,E7,G7,I7)</f>
        <v>5</v>
      </c>
      <c r="M7" s="14">
        <f aca="true" t="shared" si="0" ref="M7:M12">SUM(D7,F7,H7,I7)</f>
        <v>13</v>
      </c>
      <c r="N7" s="13">
        <v>47023.91</v>
      </c>
      <c r="O7" s="33"/>
      <c r="P7" s="13">
        <v>17600</v>
      </c>
      <c r="Q7" s="13">
        <v>0</v>
      </c>
      <c r="R7" s="13">
        <f aca="true" t="shared" si="1" ref="R7:R13">SUM(P7:Q7)</f>
        <v>17600</v>
      </c>
      <c r="S7" s="12">
        <v>19500</v>
      </c>
      <c r="T7" s="13">
        <v>0</v>
      </c>
      <c r="U7" s="13">
        <f aca="true" t="shared" si="2" ref="U7:U13">SUM(S7:T7)</f>
        <v>19500</v>
      </c>
      <c r="V7" s="33"/>
      <c r="W7" s="33"/>
      <c r="X7" s="47"/>
      <c r="Y7" s="51">
        <f aca="true" t="shared" si="3" ref="Y7:Y12">SUM(N7+R7+U7+V7+W7)</f>
        <v>84123.91</v>
      </c>
    </row>
    <row r="8" spans="1:26" s="2" customFormat="1" ht="30" customHeight="1">
      <c r="A8" s="10">
        <v>2</v>
      </c>
      <c r="B8" s="11" t="s">
        <v>27</v>
      </c>
      <c r="C8" s="12">
        <v>62</v>
      </c>
      <c r="D8" s="12">
        <v>128</v>
      </c>
      <c r="E8" s="15">
        <v>4</v>
      </c>
      <c r="F8" s="15">
        <v>12</v>
      </c>
      <c r="G8" s="15">
        <v>9</v>
      </c>
      <c r="H8" s="15">
        <v>21</v>
      </c>
      <c r="I8" s="13"/>
      <c r="J8" s="31"/>
      <c r="K8" s="32"/>
      <c r="L8" s="14">
        <f aca="true" t="shared" si="4" ref="L7:L12">SUM(C8,E8,G8,I8)</f>
        <v>75</v>
      </c>
      <c r="M8" s="14">
        <f t="shared" si="0"/>
        <v>161</v>
      </c>
      <c r="N8" s="12">
        <v>935469.12</v>
      </c>
      <c r="O8" s="33"/>
      <c r="P8" s="13">
        <v>272600</v>
      </c>
      <c r="Q8" s="13">
        <v>30600</v>
      </c>
      <c r="R8" s="13">
        <f t="shared" si="1"/>
        <v>303200</v>
      </c>
      <c r="S8" s="12">
        <v>254460</v>
      </c>
      <c r="T8" s="13">
        <v>20320</v>
      </c>
      <c r="U8" s="13">
        <f t="shared" si="2"/>
        <v>274780</v>
      </c>
      <c r="V8" s="12">
        <v>121940</v>
      </c>
      <c r="W8" s="33"/>
      <c r="X8" s="31"/>
      <c r="Y8" s="51">
        <f t="shared" si="3"/>
        <v>1635389.12</v>
      </c>
      <c r="Z8" s="50"/>
    </row>
    <row r="9" spans="1:25" s="2" customFormat="1" ht="30" customHeight="1">
      <c r="A9" s="10">
        <v>3</v>
      </c>
      <c r="B9" s="11" t="s">
        <v>28</v>
      </c>
      <c r="C9" s="12">
        <v>36</v>
      </c>
      <c r="D9" s="12">
        <v>70</v>
      </c>
      <c r="E9" s="15">
        <v>1</v>
      </c>
      <c r="F9" s="15">
        <v>3</v>
      </c>
      <c r="G9" s="15">
        <v>5</v>
      </c>
      <c r="H9" s="15">
        <v>11</v>
      </c>
      <c r="I9" s="13"/>
      <c r="J9" s="31"/>
      <c r="K9" s="32"/>
      <c r="L9" s="14">
        <f t="shared" si="4"/>
        <v>42</v>
      </c>
      <c r="M9" s="14">
        <f t="shared" si="0"/>
        <v>84</v>
      </c>
      <c r="N9" s="13">
        <v>602518</v>
      </c>
      <c r="O9" s="33"/>
      <c r="P9" s="13">
        <v>222600</v>
      </c>
      <c r="Q9" s="13">
        <v>5600</v>
      </c>
      <c r="R9" s="13">
        <f t="shared" si="1"/>
        <v>228200</v>
      </c>
      <c r="S9" s="12">
        <v>180180</v>
      </c>
      <c r="T9" s="13">
        <v>3560</v>
      </c>
      <c r="U9" s="13">
        <f t="shared" si="2"/>
        <v>183740</v>
      </c>
      <c r="V9" s="13">
        <v>63700</v>
      </c>
      <c r="W9" s="33"/>
      <c r="X9" s="31"/>
      <c r="Y9" s="51">
        <f t="shared" si="3"/>
        <v>1078158</v>
      </c>
    </row>
    <row r="10" spans="1:25" s="2" customFormat="1" ht="30" customHeight="1">
      <c r="A10" s="10">
        <v>4</v>
      </c>
      <c r="B10" s="11" t="s">
        <v>29</v>
      </c>
      <c r="C10" s="12">
        <v>4</v>
      </c>
      <c r="D10" s="12">
        <v>7</v>
      </c>
      <c r="E10" s="15">
        <v>1</v>
      </c>
      <c r="F10" s="15">
        <v>2</v>
      </c>
      <c r="G10" s="14"/>
      <c r="H10" s="14"/>
      <c r="I10" s="13"/>
      <c r="J10" s="31"/>
      <c r="K10" s="32"/>
      <c r="L10" s="14">
        <f t="shared" si="4"/>
        <v>5</v>
      </c>
      <c r="M10" s="14">
        <f t="shared" si="0"/>
        <v>9</v>
      </c>
      <c r="N10" s="13">
        <v>63260</v>
      </c>
      <c r="O10" s="33"/>
      <c r="P10" s="13">
        <v>21000</v>
      </c>
      <c r="Q10" s="13">
        <v>10400</v>
      </c>
      <c r="R10" s="13">
        <f t="shared" si="1"/>
        <v>31400</v>
      </c>
      <c r="S10" s="12">
        <v>16020</v>
      </c>
      <c r="T10" s="13">
        <v>5080</v>
      </c>
      <c r="U10" s="13">
        <f t="shared" si="2"/>
        <v>21100</v>
      </c>
      <c r="V10" s="33"/>
      <c r="W10" s="33"/>
      <c r="X10" s="31"/>
      <c r="Y10" s="51">
        <f t="shared" si="3"/>
        <v>115760</v>
      </c>
    </row>
    <row r="11" spans="1:25" s="2" customFormat="1" ht="30" customHeight="1">
      <c r="A11" s="10">
        <v>5</v>
      </c>
      <c r="B11" s="11" t="s">
        <v>30</v>
      </c>
      <c r="C11" s="12">
        <v>3</v>
      </c>
      <c r="D11" s="12">
        <v>6</v>
      </c>
      <c r="E11" s="15"/>
      <c r="F11" s="15"/>
      <c r="G11" s="14"/>
      <c r="H11" s="14"/>
      <c r="I11" s="15">
        <v>1</v>
      </c>
      <c r="J11" s="34"/>
      <c r="K11" s="32"/>
      <c r="L11" s="14">
        <f t="shared" si="4"/>
        <v>4</v>
      </c>
      <c r="M11" s="14">
        <f t="shared" si="0"/>
        <v>7</v>
      </c>
      <c r="N11" s="13">
        <v>44952</v>
      </c>
      <c r="O11" s="33"/>
      <c r="P11" s="13">
        <v>16800</v>
      </c>
      <c r="Q11" s="13">
        <v>0</v>
      </c>
      <c r="R11" s="13">
        <f t="shared" si="1"/>
        <v>16800</v>
      </c>
      <c r="S11" s="12">
        <v>8010</v>
      </c>
      <c r="T11" s="13">
        <v>0</v>
      </c>
      <c r="U11" s="13">
        <f t="shared" si="2"/>
        <v>8010</v>
      </c>
      <c r="V11" s="33"/>
      <c r="W11" s="14">
        <v>14560</v>
      </c>
      <c r="X11" s="31"/>
      <c r="Y11" s="51">
        <f t="shared" si="3"/>
        <v>84322</v>
      </c>
    </row>
    <row r="12" spans="1:25" s="2" customFormat="1" ht="30" customHeight="1">
      <c r="A12" s="10">
        <v>6</v>
      </c>
      <c r="B12" s="11" t="s">
        <v>31</v>
      </c>
      <c r="C12" s="12">
        <v>9</v>
      </c>
      <c r="D12" s="12">
        <v>17</v>
      </c>
      <c r="E12" s="15">
        <v>1</v>
      </c>
      <c r="F12" s="15">
        <v>2</v>
      </c>
      <c r="G12" s="14">
        <v>0</v>
      </c>
      <c r="H12" s="14">
        <v>0</v>
      </c>
      <c r="I12" s="15">
        <v>1</v>
      </c>
      <c r="J12" s="34"/>
      <c r="K12" s="32"/>
      <c r="L12" s="14">
        <f t="shared" si="4"/>
        <v>11</v>
      </c>
      <c r="M12" s="14">
        <f t="shared" si="0"/>
        <v>20</v>
      </c>
      <c r="N12" s="13">
        <v>107093</v>
      </c>
      <c r="O12" s="35"/>
      <c r="P12" s="12">
        <v>39200</v>
      </c>
      <c r="Q12" s="12">
        <v>5600</v>
      </c>
      <c r="R12" s="13">
        <f t="shared" si="1"/>
        <v>44800</v>
      </c>
      <c r="S12" s="12">
        <v>37380</v>
      </c>
      <c r="T12" s="12">
        <v>3560</v>
      </c>
      <c r="U12" s="13">
        <f t="shared" si="2"/>
        <v>40940</v>
      </c>
      <c r="V12" s="35"/>
      <c r="W12" s="14">
        <v>14560</v>
      </c>
      <c r="X12" s="31"/>
      <c r="Y12" s="51">
        <f t="shared" si="3"/>
        <v>207393</v>
      </c>
    </row>
    <row r="13" spans="1:25" s="2" customFormat="1" ht="30" customHeight="1">
      <c r="A13" s="16" t="s">
        <v>32</v>
      </c>
      <c r="B13" s="17"/>
      <c r="C13" s="13">
        <f>SUM(C7:C12)</f>
        <v>119</v>
      </c>
      <c r="D13" s="13">
        <f>SUM(D7:D12)</f>
        <v>241</v>
      </c>
      <c r="E13" s="18">
        <f aca="true" t="shared" si="5" ref="C13:J13">SUM(E7:E12)</f>
        <v>7</v>
      </c>
      <c r="F13" s="18">
        <f t="shared" si="5"/>
        <v>19</v>
      </c>
      <c r="G13" s="18">
        <f t="shared" si="5"/>
        <v>14</v>
      </c>
      <c r="H13" s="18">
        <f t="shared" si="5"/>
        <v>32</v>
      </c>
      <c r="I13" s="18">
        <f t="shared" si="5"/>
        <v>2</v>
      </c>
      <c r="J13" s="31"/>
      <c r="K13" s="31"/>
      <c r="L13" s="14">
        <f>C13+E13+G13+I13</f>
        <v>142</v>
      </c>
      <c r="M13" s="14">
        <f>D13+F13+H13+I13</f>
        <v>294</v>
      </c>
      <c r="N13" s="12">
        <f>SUM(N7:N12)</f>
        <v>1800316.03</v>
      </c>
      <c r="O13" s="36"/>
      <c r="P13" s="18">
        <f>SUM(P7:P12)</f>
        <v>589800</v>
      </c>
      <c r="Q13" s="18">
        <f>SUM(Q7:Q12)</f>
        <v>52200</v>
      </c>
      <c r="R13" s="18">
        <f t="shared" si="1"/>
        <v>642000</v>
      </c>
      <c r="S13" s="18">
        <f>SUM(S7:S12)</f>
        <v>515550</v>
      </c>
      <c r="T13" s="18">
        <f>SUM(T7:T12)</f>
        <v>32520</v>
      </c>
      <c r="U13" s="18">
        <f t="shared" si="2"/>
        <v>548070</v>
      </c>
      <c r="V13" s="18">
        <f>SUM(V7:V12)</f>
        <v>185640</v>
      </c>
      <c r="W13" s="18">
        <f>SUM(W7:W12)</f>
        <v>29120</v>
      </c>
      <c r="X13" s="31">
        <v>0</v>
      </c>
      <c r="Y13" s="51">
        <f>SUM(Y7:Y12)</f>
        <v>3205146.0300000003</v>
      </c>
    </row>
    <row r="14" spans="11:24" s="1" customFormat="1" ht="33.75" customHeight="1">
      <c r="K14" s="3"/>
      <c r="N14" s="37"/>
      <c r="O14" s="38"/>
      <c r="X14" s="3"/>
    </row>
    <row r="15" spans="14:15" ht="33.75" customHeight="1">
      <c r="N15" s="37"/>
      <c r="O15" s="38"/>
    </row>
    <row r="16" spans="14:15" ht="33.75" customHeight="1">
      <c r="N16" s="37"/>
      <c r="O16" s="38"/>
    </row>
    <row r="17" spans="14:24" ht="33.75" customHeight="1">
      <c r="N17" s="37"/>
      <c r="O17" s="38"/>
      <c r="X17" s="48"/>
    </row>
    <row r="18" spans="14:15" ht="33.75" customHeight="1">
      <c r="N18" s="37"/>
      <c r="O18" s="38"/>
    </row>
    <row r="19" spans="14:15" ht="33.75" customHeight="1">
      <c r="N19" s="37"/>
      <c r="O19" s="38"/>
    </row>
    <row r="20" spans="14:15" ht="33.75" customHeight="1">
      <c r="N20" s="39"/>
      <c r="O20" s="40"/>
    </row>
  </sheetData>
  <sheetProtection/>
  <mergeCells count="30">
    <mergeCell ref="A2:Y2"/>
    <mergeCell ref="A3:Y3"/>
    <mergeCell ref="C4:D4"/>
    <mergeCell ref="E4:F4"/>
    <mergeCell ref="G4:H4"/>
    <mergeCell ref="J4:K4"/>
    <mergeCell ref="L4:M4"/>
    <mergeCell ref="N4:Y4"/>
    <mergeCell ref="P5:R5"/>
    <mergeCell ref="S5:U5"/>
    <mergeCell ref="A13:B13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V5:V6"/>
    <mergeCell ref="W5:W6"/>
    <mergeCell ref="X5:X6"/>
    <mergeCell ref="Y5:Y6"/>
  </mergeCells>
  <printOptions/>
  <pageMargins left="0.75" right="0.75" top="0.98" bottom="0.98" header="0.51" footer="0.51"/>
  <pageSetup fitToHeight="1" fitToWidth="1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Chengenyuan</cp:lastModifiedBy>
  <cp:lastPrinted>2017-11-09T02:09:29Z</cp:lastPrinted>
  <dcterms:created xsi:type="dcterms:W3CDTF">1996-12-17T01:32:42Z</dcterms:created>
  <dcterms:modified xsi:type="dcterms:W3CDTF">2021-09-01T12:46:35Z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ED73F190CABA4DDD835E8BCB96FA130A</vt:lpwstr>
  </property>
</Properties>
</file>