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180" tabRatio="932" firstSheet="6" activeTab="9"/>
  </bookViews>
  <sheets>
    <sheet name="表1部门收支预算总表" sheetId="1" r:id="rId1"/>
    <sheet name="表2部门收入预算总表" sheetId="2" r:id="rId2"/>
    <sheet name="表3部门支出预算总表" sheetId="3" r:id="rId3"/>
    <sheet name="表4基本支出预算表" sheetId="4" r:id="rId4"/>
    <sheet name="表5项目支出预算表" sheetId="5" r:id="rId5"/>
    <sheet name="(新增）表6财政拨款收支总体情况表" sheetId="6" r:id="rId6"/>
    <sheet name="（新增）表7一般公共预算支出情况表" sheetId="7" r:id="rId7"/>
    <sheet name="(新增）表8政府性基金预算支出情况表" sheetId="8" r:id="rId8"/>
    <sheet name="（新增）表9国有资本经营预算支出情况表" sheetId="9" r:id="rId9"/>
    <sheet name="（新增）表10上级专项转移支付支出预算表" sheetId="10" r:id="rId10"/>
    <sheet name="表11政府采购预算表" sheetId="11" r:id="rId11"/>
    <sheet name="表12“三公”经费财政拨款预算情况表" sheetId="12" r:id="rId12"/>
    <sheet name="表13绩效管理项目表" sheetId="13" r:id="rId13"/>
  </sheets>
  <definedNames>
    <definedName name="_xlnm.Print_Titles" localSheetId="3">'表4基本支出预算表'!$1:$6</definedName>
    <definedName name="_xlnm.Print_Titles" localSheetId="4">'表5项目支出预算表'!$1:$6</definedName>
    <definedName name="地区名称">#REF!</definedName>
  </definedNames>
  <calcPr fullCalcOnLoad="1"/>
</workbook>
</file>

<file path=xl/sharedStrings.xml><?xml version="1.0" encoding="utf-8"?>
<sst xmlns="http://schemas.openxmlformats.org/spreadsheetml/2006/main" count="360" uniqueCount="194">
  <si>
    <t>表1</t>
  </si>
  <si>
    <t>部门收支预算总表</t>
  </si>
  <si>
    <t>单位名称：中共深圳市龙华区委组织部</t>
  </si>
  <si>
    <t>单位：万元</t>
  </si>
  <si>
    <t>收      入</t>
  </si>
  <si>
    <t>支      出</t>
  </si>
  <si>
    <t>项目</t>
  </si>
  <si>
    <t>2017年预算数</t>
  </si>
  <si>
    <t>一、财政预算拨款</t>
  </si>
  <si>
    <t>一、一般公共服务</t>
  </si>
  <si>
    <t xml:space="preserve">      一般公共预算拨款</t>
  </si>
  <si>
    <r>
      <t xml:space="preserve"> </t>
    </r>
    <r>
      <rPr>
        <sz val="10"/>
        <rFont val="宋体"/>
        <family val="0"/>
      </rPr>
      <t xml:space="preserve">   </t>
    </r>
    <r>
      <rPr>
        <sz val="10"/>
        <rFont val="宋体"/>
        <family val="0"/>
      </rPr>
      <t>组织事务</t>
    </r>
  </si>
  <si>
    <t xml:space="preserve">        一般性经费拨款</t>
  </si>
  <si>
    <t xml:space="preserve">      行政运行</t>
  </si>
  <si>
    <t xml:space="preserve">        财政专项资金拨款</t>
  </si>
  <si>
    <t xml:space="preserve">      一般行政管理事务</t>
  </si>
  <si>
    <t xml:space="preserve">        政府投资项目拨款</t>
  </si>
  <si>
    <r>
      <t xml:space="preserve">   </t>
    </r>
    <r>
      <rPr>
        <sz val="10"/>
        <rFont val="宋体"/>
        <family val="0"/>
      </rPr>
      <t xml:space="preserve"> </t>
    </r>
    <r>
      <rPr>
        <sz val="10"/>
        <rFont val="宋体"/>
        <family val="0"/>
      </rPr>
      <t>人力资源事务</t>
    </r>
  </si>
  <si>
    <t xml:space="preserve">      政府性基金预算拨款</t>
  </si>
  <si>
    <r>
      <t xml:space="preserve">      </t>
    </r>
    <r>
      <rPr>
        <sz val="10"/>
        <rFont val="宋体"/>
        <family val="0"/>
      </rPr>
      <t>一般行政管理事务</t>
    </r>
  </si>
  <si>
    <t xml:space="preserve">      国有资本经营预算拨款</t>
  </si>
  <si>
    <t xml:space="preserve">      公务员履职能力提升</t>
  </si>
  <si>
    <t xml:space="preserve">      财政专户拨款</t>
  </si>
  <si>
    <t xml:space="preserve">      公务员招考</t>
  </si>
  <si>
    <t>二、事业收入</t>
  </si>
  <si>
    <t xml:space="preserve">      其他人力资源事务支出</t>
  </si>
  <si>
    <t>三、事业单位经营收入</t>
  </si>
  <si>
    <t xml:space="preserve">    其他共产党事务支出</t>
  </si>
  <si>
    <t>四、其他收入</t>
  </si>
  <si>
    <r>
      <t xml:space="preserve"> </t>
    </r>
    <r>
      <rPr>
        <sz val="10"/>
        <rFont val="宋体"/>
        <family val="0"/>
      </rPr>
      <t xml:space="preserve">   </t>
    </r>
    <r>
      <rPr>
        <sz val="10"/>
        <rFont val="宋体"/>
        <family val="0"/>
      </rPr>
      <t>档案事务</t>
    </r>
  </si>
  <si>
    <r>
      <t xml:space="preserve">  </t>
    </r>
    <r>
      <rPr>
        <sz val="10"/>
        <rFont val="宋体"/>
        <family val="0"/>
      </rPr>
      <t xml:space="preserve"> </t>
    </r>
    <r>
      <rPr>
        <sz val="10"/>
        <rFont val="宋体"/>
        <family val="0"/>
      </rPr>
      <t xml:space="preserve"> 群众团体事务</t>
    </r>
  </si>
  <si>
    <t>二、社会保障和就业</t>
  </si>
  <si>
    <t xml:space="preserve">    行政事业单位离退休</t>
  </si>
  <si>
    <t xml:space="preserve">      离退休人员管理机构</t>
  </si>
  <si>
    <t xml:space="preserve">      机关事业单位基本养老保险缴费支出</t>
  </si>
  <si>
    <t xml:space="preserve">      机关事业单位职业年金缴费支出</t>
  </si>
  <si>
    <t>三、医疗卫生与计划生育支出</t>
  </si>
  <si>
    <t xml:space="preserve">    计划生育事务</t>
  </si>
  <si>
    <t xml:space="preserve">      其他计划生育事务支出</t>
  </si>
  <si>
    <t>四、住房保障支出</t>
  </si>
  <si>
    <t xml:space="preserve">    住房改革支出</t>
  </si>
  <si>
    <t xml:space="preserve">      住房公积金</t>
  </si>
  <si>
    <t xml:space="preserve">      购房补贴</t>
  </si>
  <si>
    <t>本年收入合计</t>
  </si>
  <si>
    <t>本年支出合计</t>
  </si>
  <si>
    <t>上级补助收入</t>
  </si>
  <si>
    <t>对附属单位补助支出</t>
  </si>
  <si>
    <t>附属单位上缴收入</t>
  </si>
  <si>
    <t>上缴上级支出</t>
  </si>
  <si>
    <t>用事业基金弥补收支差额</t>
  </si>
  <si>
    <t>结转下年</t>
  </si>
  <si>
    <t>上年结余、结转</t>
  </si>
  <si>
    <t>收    入    总    计</t>
  </si>
  <si>
    <t>支    出    总    计</t>
  </si>
  <si>
    <t>表2</t>
  </si>
  <si>
    <t>部门收入预算总表</t>
  </si>
  <si>
    <t>预算单位</t>
  </si>
  <si>
    <t>收入总计</t>
  </si>
  <si>
    <t>本年收入</t>
  </si>
  <si>
    <t>财政预算拨款</t>
  </si>
  <si>
    <t>事业   收入</t>
  </si>
  <si>
    <t>事业单位经营收入</t>
  </si>
  <si>
    <t>其他收入</t>
  </si>
  <si>
    <t>小计</t>
  </si>
  <si>
    <t>一般公共预算拨款</t>
  </si>
  <si>
    <t>政府性  基金预算拨款</t>
  </si>
  <si>
    <t>国有资本经营预算拨款</t>
  </si>
  <si>
    <t>财政专户拨款</t>
  </si>
  <si>
    <t>一般性经费拨款</t>
  </si>
  <si>
    <t>财政专项资金拨款</t>
  </si>
  <si>
    <t>政府投资项目拨款</t>
  </si>
  <si>
    <t>中共深圳市龙华区委组织部</t>
  </si>
  <si>
    <t>表3</t>
  </si>
  <si>
    <t>部门支出预算总表</t>
  </si>
  <si>
    <r>
      <t>单位名称：</t>
    </r>
    <r>
      <rPr>
        <u val="single"/>
        <sz val="10"/>
        <rFont val="宋体"/>
        <family val="0"/>
      </rPr>
      <t>中共深圳市龙华区委组织部</t>
    </r>
  </si>
  <si>
    <t>支出总计</t>
  </si>
  <si>
    <t>基本支出</t>
  </si>
  <si>
    <t>项目支出</t>
  </si>
  <si>
    <t>其中：</t>
  </si>
  <si>
    <t>2017年政府采购项目</t>
  </si>
  <si>
    <t>待支付以前年度政府采购项目</t>
  </si>
  <si>
    <t>表4</t>
  </si>
  <si>
    <t>基本支出预算表</t>
  </si>
  <si>
    <t>支出项目类别</t>
  </si>
  <si>
    <t>总计</t>
  </si>
  <si>
    <t>事业收入</t>
  </si>
  <si>
    <t>政府性基金预算拨款</t>
  </si>
  <si>
    <t xml:space="preserve">  工资福利支出</t>
  </si>
  <si>
    <t xml:space="preserve">    工资福利</t>
  </si>
  <si>
    <t xml:space="preserve">    奖金</t>
  </si>
  <si>
    <t xml:space="preserve">    社会保障缴费</t>
  </si>
  <si>
    <t xml:space="preserve">    其他工资福利</t>
  </si>
  <si>
    <t xml:space="preserve">  商品和服务支出</t>
  </si>
  <si>
    <t xml:space="preserve">    物业管理费</t>
  </si>
  <si>
    <t xml:space="preserve">    租赁费</t>
  </si>
  <si>
    <t xml:space="preserve">    工会经费</t>
  </si>
  <si>
    <t xml:space="preserve">    其他交通费用</t>
  </si>
  <si>
    <t xml:space="preserve">    他商品和服务支出</t>
  </si>
  <si>
    <t xml:space="preserve">  对个人和家庭的补助支出</t>
  </si>
  <si>
    <t xml:space="preserve">    住房公积金</t>
  </si>
  <si>
    <t xml:space="preserve">    购房补贴</t>
  </si>
  <si>
    <t>表5</t>
  </si>
  <si>
    <t>项目支出预算表</t>
  </si>
  <si>
    <t xml:space="preserve">  履职类一般性项目</t>
  </si>
  <si>
    <t xml:space="preserve">    单位机动经费</t>
  </si>
  <si>
    <t xml:space="preserve">    日常行政管理事务非采购类</t>
  </si>
  <si>
    <t xml:space="preserve">    日常行政管理事务采购类</t>
  </si>
  <si>
    <t xml:space="preserve">    档案管理事务</t>
  </si>
  <si>
    <t xml:space="preserve">    党组织建设工作</t>
  </si>
  <si>
    <t xml:space="preserve">    书记项目</t>
  </si>
  <si>
    <t xml:space="preserve">    人才服务及人才引进工作</t>
  </si>
  <si>
    <t xml:space="preserve">    干部管理工作</t>
  </si>
  <si>
    <t xml:space="preserve">    干部人事监督工作</t>
  </si>
  <si>
    <t xml:space="preserve">    公职人员招考工作</t>
  </si>
  <si>
    <t xml:space="preserve">    关工委工作</t>
  </si>
  <si>
    <t xml:space="preserve">    党员服务中心工作</t>
  </si>
  <si>
    <t xml:space="preserve">    机构编制工作</t>
  </si>
  <si>
    <t xml:space="preserve">    离退休干部活动</t>
  </si>
  <si>
    <t xml:space="preserve">    人才及培训工作事务</t>
  </si>
  <si>
    <t xml:space="preserve">    人事管理业务</t>
  </si>
  <si>
    <t xml:space="preserve">    政府绩效考核专项经费</t>
  </si>
  <si>
    <t xml:space="preserve">    直属机关党务管理</t>
  </si>
  <si>
    <t xml:space="preserve">  新增项目</t>
  </si>
  <si>
    <t xml:space="preserve">  一次性项目</t>
  </si>
  <si>
    <t xml:space="preserve">  专项费用（资金）</t>
  </si>
  <si>
    <t>表6</t>
  </si>
  <si>
    <t>财政拨款收支总体情况表</t>
  </si>
  <si>
    <t>四、城乡社区事务</t>
  </si>
  <si>
    <r>
      <t xml:space="preserve">   </t>
    </r>
    <r>
      <rPr>
        <sz val="10"/>
        <rFont val="宋体"/>
        <family val="0"/>
      </rPr>
      <t xml:space="preserve"> </t>
    </r>
    <r>
      <rPr>
        <sz val="10"/>
        <rFont val="宋体"/>
        <family val="0"/>
      </rPr>
      <t>其他城乡社区支出</t>
    </r>
  </si>
  <si>
    <r>
      <t xml:space="preserve">     </t>
    </r>
    <r>
      <rPr>
        <sz val="10"/>
        <rFont val="宋体"/>
        <family val="0"/>
      </rPr>
      <t xml:space="preserve"> </t>
    </r>
    <r>
      <rPr>
        <sz val="10"/>
        <rFont val="宋体"/>
        <family val="0"/>
      </rPr>
      <t>其他城乡社区支出</t>
    </r>
  </si>
  <si>
    <t>五、住房保障支出</t>
  </si>
  <si>
    <t>表7</t>
  </si>
  <si>
    <t>一般公共预算支出情况表</t>
  </si>
  <si>
    <t>科目编码</t>
  </si>
  <si>
    <t>科目名称</t>
  </si>
  <si>
    <t xml:space="preserve">     行政运行</t>
  </si>
  <si>
    <t xml:space="preserve">     一般行政管理事务</t>
  </si>
  <si>
    <t xml:space="preserve">     公务员履职能力提升</t>
  </si>
  <si>
    <t xml:space="preserve">     公务员招考</t>
  </si>
  <si>
    <t xml:space="preserve">     其他人力资源事务支出</t>
  </si>
  <si>
    <t xml:space="preserve">     其他一般公共服务支出</t>
  </si>
  <si>
    <t xml:space="preserve">     其他城乡社区支出</t>
  </si>
  <si>
    <t xml:space="preserve">     住房改革支出</t>
  </si>
  <si>
    <t>表8</t>
  </si>
  <si>
    <t>政府性基金预算支出情况表</t>
  </si>
  <si>
    <t>表9</t>
  </si>
  <si>
    <t>国有资本经营预算支出情况表</t>
  </si>
  <si>
    <t>表10</t>
  </si>
  <si>
    <t>上级专项转移支付支出预算表</t>
  </si>
  <si>
    <t>项目名称</t>
  </si>
  <si>
    <t>项目金额</t>
  </si>
  <si>
    <t>一般行政管理事务</t>
  </si>
  <si>
    <t>深圳市财政委员会提前下达2017年市党代表团组活动经费</t>
  </si>
  <si>
    <t>表11</t>
  </si>
  <si>
    <t>2017年政府采购项目支出预算表</t>
  </si>
  <si>
    <t>单位</t>
  </si>
  <si>
    <t>编号</t>
  </si>
  <si>
    <t>采购品目</t>
  </si>
  <si>
    <t>金额</t>
  </si>
  <si>
    <t>A</t>
  </si>
  <si>
    <t>货物类</t>
  </si>
  <si>
    <t>A03</t>
  </si>
  <si>
    <t>一般设备</t>
  </si>
  <si>
    <t>A0302</t>
  </si>
  <si>
    <t>办公自动化设备</t>
  </si>
  <si>
    <t>A0304</t>
  </si>
  <si>
    <t>手提电脑</t>
  </si>
  <si>
    <t>C</t>
  </si>
  <si>
    <t>服务类</t>
  </si>
  <si>
    <t>C0100</t>
  </si>
  <si>
    <t>印刷、出版</t>
  </si>
  <si>
    <t>表12</t>
  </si>
  <si>
    <t>“三公”经费财政拨款预算情况表</t>
  </si>
  <si>
    <t>年度</t>
  </si>
  <si>
    <t>“三公”经费财政拨款预算总额</t>
  </si>
  <si>
    <t>因公出国(境)费</t>
  </si>
  <si>
    <t>公务      接待费</t>
  </si>
  <si>
    <t>公务用车购置及                运行维护费</t>
  </si>
  <si>
    <t>公务用车  购置费</t>
  </si>
  <si>
    <t>公务用车运行维护费</t>
  </si>
  <si>
    <t>2017年</t>
  </si>
  <si>
    <t xml:space="preserve"> </t>
  </si>
  <si>
    <t>注：为进一步规范因公出国(境)经费管理，我市因公出国(境)经费完全按零基预算的原则根据市因公出国计划预审会议审定计划动态调配使用，因此各单位2017年因公出国(境)经费预算数为零，在实际执行中根据计划据实调配。</t>
  </si>
  <si>
    <t>表13</t>
  </si>
  <si>
    <t>部门预算绩效管理项目情况表</t>
  </si>
  <si>
    <t>序号</t>
  </si>
  <si>
    <t>实施单位</t>
  </si>
  <si>
    <t>预算金额</t>
  </si>
  <si>
    <t>预算执行时间</t>
  </si>
  <si>
    <t>合计</t>
  </si>
  <si>
    <t>一般公共 预算拨款</t>
  </si>
  <si>
    <t>其他资金</t>
  </si>
  <si>
    <t>人才服务业务</t>
  </si>
  <si>
    <t>2017年12月31日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</si>
</sst>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MOP&quot;#,##0_);\(&quot;MOP&quot;#,##0\)"/>
    <numFmt numFmtId="177" formatCode="&quot;MOP&quot;#,##0_);[Red]\(&quot;MOP&quot;#,##0\)"/>
    <numFmt numFmtId="178" formatCode="&quot;MOP&quot;#,##0.00_);\(&quot;MOP&quot;#,##0.00\)"/>
    <numFmt numFmtId="179" formatCode="&quot;MOP&quot;#,##0.00_);[Red]\(&quot;MOP&quot;#,##0.00\)"/>
    <numFmt numFmtId="180" formatCode="_(&quot;MOP&quot;* #,##0_);_(&quot;MOP&quot;* \(#,##0\);_(&quot;MOP&quot;* &quot;-&quot;_);_(@_)"/>
    <numFmt numFmtId="181" formatCode="_(* #,##0_);_(* \(#,##0\);_(* &quot;-&quot;_);_(@_)"/>
    <numFmt numFmtId="182" formatCode="_(&quot;MOP&quot;* #,##0.00_);_(&quot;MOP&quot;* \(#,##0.00\);_(&quot;MOP&quot;* &quot;-&quot;??_);_(@_)"/>
    <numFmt numFmtId="183" formatCode="_(* #,##0.00_);_(* \(#,##0.00\);_(* &quot;-&quot;??_);_(@_)"/>
    <numFmt numFmtId="184" formatCode="00"/>
    <numFmt numFmtId="185" formatCode="#,##0.0_ "/>
    <numFmt numFmtId="186" formatCode="0;_峿"/>
    <numFmt numFmtId="187" formatCode="_ * #,##0_ ;_ * \-#,##0_ ;_ * &quot;-&quot;??_ ;_ @_ "/>
    <numFmt numFmtId="188" formatCode="0;_ꀅ"/>
    <numFmt numFmtId="189" formatCode="0_ "/>
  </numFmts>
  <fonts count="30">
    <font>
      <sz val="12"/>
      <name val="宋体"/>
      <family val="0"/>
    </font>
    <font>
      <b/>
      <sz val="16"/>
      <name val="宋体"/>
      <family val="0"/>
    </font>
    <font>
      <sz val="10"/>
      <name val="宋体"/>
      <family val="0"/>
    </font>
    <font>
      <sz val="10"/>
      <color indexed="8"/>
      <name val="宋体"/>
      <family val="0"/>
    </font>
    <font>
      <u val="single"/>
      <sz val="9"/>
      <name val="宋体"/>
      <family val="0"/>
    </font>
    <font>
      <u val="single"/>
      <sz val="10"/>
      <name val="宋体"/>
      <family val="0"/>
    </font>
    <font>
      <b/>
      <sz val="10"/>
      <name val="宋体"/>
      <family val="0"/>
    </font>
    <font>
      <sz val="9"/>
      <name val="宋体"/>
      <family val="0"/>
    </font>
    <font>
      <b/>
      <sz val="10"/>
      <name val="黑体"/>
      <family val="3"/>
    </font>
    <font>
      <sz val="11"/>
      <color indexed="9"/>
      <name val="宋体"/>
      <family val="0"/>
    </font>
    <font>
      <b/>
      <sz val="11"/>
      <color indexed="56"/>
      <name val="宋体"/>
      <family val="0"/>
    </font>
    <font>
      <sz val="11"/>
      <color indexed="62"/>
      <name val="宋体"/>
      <family val="0"/>
    </font>
    <font>
      <sz val="11"/>
      <color indexed="8"/>
      <name val="宋体"/>
      <family val="0"/>
    </font>
    <font>
      <b/>
      <sz val="18"/>
      <color indexed="56"/>
      <name val="宋体"/>
      <family val="0"/>
    </font>
    <font>
      <u val="single"/>
      <sz val="12"/>
      <color indexed="36"/>
      <name val="宋体"/>
      <family val="0"/>
    </font>
    <font>
      <sz val="11"/>
      <color indexed="60"/>
      <name val="宋体"/>
      <family val="0"/>
    </font>
    <font>
      <b/>
      <sz val="11"/>
      <color indexed="9"/>
      <name val="宋体"/>
      <family val="0"/>
    </font>
    <font>
      <sz val="11"/>
      <color indexed="52"/>
      <name val="宋体"/>
      <family val="0"/>
    </font>
    <font>
      <sz val="11"/>
      <color indexed="17"/>
      <name val="宋体"/>
      <family val="0"/>
    </font>
    <font>
      <i/>
      <sz val="11"/>
      <color indexed="23"/>
      <name val="宋体"/>
      <family val="0"/>
    </font>
    <font>
      <b/>
      <sz val="11"/>
      <color indexed="8"/>
      <name val="宋体"/>
      <family val="0"/>
    </font>
    <font>
      <sz val="11"/>
      <color indexed="20"/>
      <name val="宋体"/>
      <family val="0"/>
    </font>
    <font>
      <u val="single"/>
      <sz val="12"/>
      <color indexed="12"/>
      <name val="宋体"/>
      <family val="0"/>
    </font>
    <font>
      <sz val="11"/>
      <color indexed="10"/>
      <name val="宋体"/>
      <family val="0"/>
    </font>
    <font>
      <b/>
      <sz val="11"/>
      <color indexed="52"/>
      <name val="宋体"/>
      <family val="0"/>
    </font>
    <font>
      <b/>
      <sz val="11"/>
      <color indexed="63"/>
      <name val="宋体"/>
      <family val="0"/>
    </font>
    <font>
      <b/>
      <sz val="13"/>
      <color indexed="56"/>
      <name val="宋体"/>
      <family val="0"/>
    </font>
    <font>
      <b/>
      <sz val="15"/>
      <color indexed="56"/>
      <name val="宋体"/>
      <family val="0"/>
    </font>
    <font>
      <sz val="11"/>
      <color theme="1"/>
      <name val="Calibri"/>
      <family val="0"/>
    </font>
    <font>
      <sz val="11"/>
      <color theme="0"/>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color indexed="63"/>
      </left>
      <right>
        <color indexed="63"/>
      </right>
      <top style="thin"/>
      <bottom style="thin"/>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1"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1" applyNumberFormat="0" applyFill="0" applyAlignment="0" applyProtection="0"/>
    <xf numFmtId="0" fontId="2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1" fillId="9" borderId="0" applyNumberFormat="0" applyBorder="0" applyAlignment="0" applyProtection="0"/>
    <xf numFmtId="0" fontId="7" fillId="0" borderId="0">
      <alignment vertical="center"/>
      <protection/>
    </xf>
    <xf numFmtId="0" fontId="7" fillId="0" borderId="0">
      <alignment vertical="center"/>
      <protection/>
    </xf>
    <xf numFmtId="0" fontId="12" fillId="0" borderId="0">
      <alignment vertical="center"/>
      <protection/>
    </xf>
    <xf numFmtId="0" fontId="0" fillId="0" borderId="0">
      <alignment/>
      <protection/>
    </xf>
    <xf numFmtId="0" fontId="22" fillId="0" borderId="0" applyNumberFormat="0" applyFill="0" applyBorder="0" applyAlignment="0" applyProtection="0"/>
    <xf numFmtId="0" fontId="18" fillId="10"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4" borderId="5" applyNumberFormat="0" applyAlignment="0" applyProtection="0"/>
    <xf numFmtId="0" fontId="16" fillId="35" borderId="6" applyNumberFormat="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5" fillId="42" borderId="0" applyNumberFormat="0" applyBorder="0" applyAlignment="0" applyProtection="0"/>
    <xf numFmtId="0" fontId="25" fillId="34" borderId="8" applyNumberFormat="0" applyAlignment="0" applyProtection="0"/>
    <xf numFmtId="0" fontId="11" fillId="13" borderId="5" applyNumberFormat="0" applyAlignment="0" applyProtection="0"/>
    <xf numFmtId="0" fontId="14" fillId="0" borderId="0" applyNumberFormat="0" applyFill="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46" borderId="0" applyNumberFormat="0" applyBorder="0" applyAlignment="0" applyProtection="0"/>
    <xf numFmtId="0" fontId="0" fillId="47" borderId="9" applyNumberFormat="0" applyFont="0" applyAlignment="0" applyProtection="0"/>
  </cellStyleXfs>
  <cellXfs count="146">
    <xf numFmtId="0" fontId="0" fillId="0" borderId="0" xfId="0" applyAlignment="1">
      <alignment/>
    </xf>
    <xf numFmtId="0" fontId="0" fillId="0" borderId="0" xfId="0" applyFill="1" applyAlignment="1">
      <alignment/>
    </xf>
    <xf numFmtId="0" fontId="0" fillId="0" borderId="0" xfId="0" applyAlignment="1">
      <alignment horizontal="left" vertical="center"/>
    </xf>
    <xf numFmtId="0" fontId="2" fillId="0" borderId="10" xfId="0" applyFont="1" applyBorder="1" applyAlignment="1">
      <alignment/>
    </xf>
    <xf numFmtId="0" fontId="0" fillId="0" borderId="10" xfId="0" applyBorder="1" applyAlignment="1">
      <alignment/>
    </xf>
    <xf numFmtId="0" fontId="0" fillId="0" borderId="0" xfId="0" applyAlignment="1">
      <alignment/>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2" fillId="0" borderId="11" xfId="0" applyFont="1" applyFill="1" applyBorder="1" applyAlignment="1">
      <alignment horizontal="center"/>
    </xf>
    <xf numFmtId="31" fontId="2" fillId="0" borderId="11" xfId="0" applyNumberFormat="1" applyFont="1" applyFill="1" applyBorder="1" applyAlignment="1">
      <alignment horizontal="center"/>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xf>
    <xf numFmtId="0" fontId="0" fillId="0" borderId="0" xfId="0" applyFill="1" applyAlignment="1">
      <alignment horizontal="center"/>
    </xf>
    <xf numFmtId="0" fontId="5" fillId="0" borderId="0" xfId="0" applyFont="1" applyFill="1" applyAlignment="1">
      <alignment/>
    </xf>
    <xf numFmtId="0" fontId="6" fillId="0" borderId="0" xfId="0" applyFont="1" applyFill="1" applyBorder="1" applyAlignment="1">
      <alignment/>
    </xf>
    <xf numFmtId="0" fontId="2" fillId="0" borderId="0" xfId="0" applyFont="1" applyFill="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2" fillId="0" borderId="11" xfId="0" applyNumberFormat="1" applyFont="1" applyFill="1" applyBorder="1" applyAlignment="1" applyProtection="1">
      <alignment horizontal="left" vertical="center" wrapText="1"/>
      <protection/>
    </xf>
    <xf numFmtId="0" fontId="3" fillId="0" borderId="11" xfId="0" applyFont="1" applyFill="1" applyBorder="1" applyAlignment="1">
      <alignment horizontal="right" vertical="center" wrapText="1"/>
    </xf>
    <xf numFmtId="0" fontId="5" fillId="0" borderId="0" xfId="0" applyFont="1" applyFill="1" applyAlignment="1">
      <alignment/>
    </xf>
    <xf numFmtId="0" fontId="2" fillId="0" borderId="0" xfId="0" applyFont="1" applyFill="1" applyAlignment="1">
      <alignment/>
    </xf>
    <xf numFmtId="185" fontId="2" fillId="0" borderId="0" xfId="0" applyNumberFormat="1" applyFont="1" applyFill="1" applyAlignment="1" applyProtection="1">
      <alignment/>
      <protection/>
    </xf>
    <xf numFmtId="0" fontId="2" fillId="0" borderId="11" xfId="0" applyNumberFormat="1" applyFont="1" applyFill="1" applyBorder="1" applyAlignment="1" applyProtection="1">
      <alignment horizontal="center" vertical="center"/>
      <protection/>
    </xf>
    <xf numFmtId="185"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left" vertical="center" wrapText="1"/>
      <protection/>
    </xf>
    <xf numFmtId="38" fontId="2" fillId="0" borderId="11" xfId="0" applyNumberFormat="1" applyFont="1" applyFill="1" applyBorder="1" applyAlignment="1" applyProtection="1">
      <alignment horizontal="right" vertical="center"/>
      <protection/>
    </xf>
    <xf numFmtId="49" fontId="2" fillId="0" borderId="11" xfId="0" applyNumberFormat="1" applyFont="1" applyFill="1" applyBorder="1" applyAlignment="1">
      <alignment vertical="center"/>
    </xf>
    <xf numFmtId="38" fontId="2" fillId="0" borderId="11" xfId="0" applyNumberFormat="1" applyFont="1" applyFill="1" applyBorder="1" applyAlignment="1">
      <alignment vertical="center"/>
    </xf>
    <xf numFmtId="0" fontId="0" fillId="0" borderId="0" xfId="0" applyNumberFormat="1" applyFont="1" applyFill="1" applyBorder="1" applyAlignment="1">
      <alignment/>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5" xfId="0" applyNumberFormat="1" applyFont="1" applyFill="1" applyBorder="1" applyAlignment="1">
      <alignment horizontal="center" vertical="center" shrinkToFit="1"/>
    </xf>
    <xf numFmtId="186" fontId="2" fillId="0" borderId="11"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5" xfId="0" applyNumberFormat="1" applyFont="1" applyFill="1" applyBorder="1" applyAlignment="1">
      <alignment horizontal="left" vertical="center" shrinkToFit="1"/>
    </xf>
    <xf numFmtId="0" fontId="0" fillId="0" borderId="0" xfId="0" applyNumberFormat="1" applyFont="1" applyFill="1" applyBorder="1" applyAlignment="1">
      <alignment horizontal="right"/>
    </xf>
    <xf numFmtId="0" fontId="0" fillId="0" borderId="0" xfId="0" applyFill="1" applyAlignment="1">
      <alignment horizontal="right"/>
    </xf>
    <xf numFmtId="0" fontId="2" fillId="0" borderId="10" xfId="0" applyFont="1"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vertical="center"/>
    </xf>
    <xf numFmtId="0" fontId="2" fillId="0" borderId="11" xfId="0" applyNumberFormat="1" applyFont="1" applyFill="1" applyBorder="1" applyAlignment="1">
      <alignment horizontal="center" vertical="center" wrapText="1" shrinkToFit="1"/>
    </xf>
    <xf numFmtId="187" fontId="2" fillId="0" borderId="12" xfId="72" applyNumberFormat="1" applyFont="1" applyFill="1" applyBorder="1" applyAlignment="1">
      <alignment horizontal="right" vertical="center" wrapText="1"/>
    </xf>
    <xf numFmtId="0" fontId="0" fillId="0" borderId="11" xfId="61" applyFill="1" applyBorder="1" applyAlignment="1">
      <alignment horizontal="right" vertical="center"/>
      <protection/>
    </xf>
    <xf numFmtId="0" fontId="2" fillId="0" borderId="11" xfId="61" applyFont="1" applyFill="1" applyBorder="1" applyAlignment="1">
      <alignment vertical="center"/>
      <protection/>
    </xf>
    <xf numFmtId="187" fontId="2" fillId="0" borderId="11" xfId="72" applyNumberFormat="1" applyFont="1" applyFill="1" applyBorder="1" applyAlignment="1">
      <alignment horizontal="right" vertical="center"/>
    </xf>
    <xf numFmtId="0" fontId="2" fillId="0" borderId="11" xfId="61" applyFont="1" applyFill="1" applyBorder="1" applyAlignment="1">
      <alignment horizontal="left" vertical="center"/>
      <protection/>
    </xf>
    <xf numFmtId="0" fontId="0" fillId="0" borderId="0" xfId="61" applyFill="1" applyAlignment="1">
      <alignment vertical="center"/>
      <protection/>
    </xf>
    <xf numFmtId="0" fontId="0" fillId="0" borderId="0" xfId="61" applyFont="1" applyFill="1" applyAlignment="1">
      <alignment vertical="center"/>
      <protection/>
    </xf>
    <xf numFmtId="0" fontId="2" fillId="0" borderId="0" xfId="61" applyFont="1" applyFill="1" applyBorder="1" applyAlignment="1">
      <alignment vertical="center"/>
      <protection/>
    </xf>
    <xf numFmtId="0" fontId="2" fillId="0" borderId="0" xfId="61" applyFont="1" applyFill="1" applyBorder="1" applyAlignment="1">
      <alignment/>
      <protection/>
    </xf>
    <xf numFmtId="0" fontId="2" fillId="0" borderId="0" xfId="61" applyFont="1" applyFill="1" applyBorder="1" applyAlignment="1">
      <alignment horizontal="center"/>
      <protection/>
    </xf>
    <xf numFmtId="0" fontId="2" fillId="0" borderId="11" xfId="61" applyFont="1" applyFill="1" applyBorder="1" applyAlignment="1">
      <alignment horizontal="center" vertical="center"/>
      <protection/>
    </xf>
    <xf numFmtId="38" fontId="2" fillId="0" borderId="11" xfId="61" applyNumberFormat="1" applyFont="1" applyFill="1" applyBorder="1" applyAlignment="1">
      <alignment horizontal="right" vertical="center" wrapText="1"/>
      <protection/>
    </xf>
    <xf numFmtId="188" fontId="2" fillId="0" borderId="11" xfId="61" applyNumberFormat="1" applyFont="1" applyFill="1" applyBorder="1" applyAlignment="1">
      <alignment horizontal="right" vertical="center"/>
      <protection/>
    </xf>
    <xf numFmtId="0" fontId="2" fillId="0" borderId="11" xfId="61" applyFont="1" applyFill="1" applyBorder="1" applyAlignment="1">
      <alignment horizontal="right" vertical="center"/>
      <protection/>
    </xf>
    <xf numFmtId="38" fontId="2" fillId="0" borderId="11" xfId="61" applyNumberFormat="1" applyFont="1" applyFill="1" applyBorder="1" applyAlignment="1">
      <alignment horizontal="center" vertical="center" wrapText="1"/>
      <protection/>
    </xf>
    <xf numFmtId="189" fontId="2" fillId="0" borderId="11" xfId="61" applyNumberFormat="1" applyFont="1" applyFill="1" applyBorder="1" applyAlignment="1">
      <alignment horizontal="right" vertical="center"/>
      <protection/>
    </xf>
    <xf numFmtId="0" fontId="2" fillId="0" borderId="11" xfId="61" applyFont="1" applyFill="1" applyBorder="1" applyAlignment="1">
      <alignment horizontal="center" vertical="center" wrapText="1"/>
      <protection/>
    </xf>
    <xf numFmtId="0" fontId="2" fillId="0" borderId="11" xfId="61" applyFont="1" applyFill="1" applyBorder="1" applyAlignment="1">
      <alignment horizontal="right" vertical="center" wrapText="1"/>
      <protection/>
    </xf>
    <xf numFmtId="0" fontId="0" fillId="0" borderId="0" xfId="61" applyFill="1" applyAlignment="1">
      <alignment horizontal="center" vertical="center"/>
      <protection/>
    </xf>
    <xf numFmtId="0" fontId="8" fillId="0" borderId="11" xfId="61" applyFont="1" applyFill="1" applyBorder="1" applyAlignment="1">
      <alignment horizontal="center" vertical="center"/>
      <protection/>
    </xf>
    <xf numFmtId="38" fontId="2" fillId="0" borderId="14" xfId="0" applyNumberFormat="1" applyFont="1" applyFill="1" applyBorder="1" applyAlignment="1" applyProtection="1">
      <alignment horizontal="right" vertical="center"/>
      <protection/>
    </xf>
    <xf numFmtId="49" fontId="2" fillId="0" borderId="11" xfId="58" applyNumberFormat="1" applyFont="1" applyFill="1" applyBorder="1" applyAlignment="1" applyProtection="1">
      <alignment horizontal="left" vertical="center" wrapText="1"/>
      <protection/>
    </xf>
    <xf numFmtId="3" fontId="2" fillId="0" borderId="11" xfId="58" applyNumberFormat="1" applyFont="1" applyFill="1" applyBorder="1" applyAlignment="1" applyProtection="1">
      <alignment horizontal="right" vertical="center"/>
      <protection/>
    </xf>
    <xf numFmtId="3" fontId="2" fillId="0" borderId="14" xfId="0" applyNumberFormat="1" applyFont="1" applyFill="1" applyBorder="1" applyAlignment="1" applyProtection="1">
      <alignment horizontal="right" vertical="center"/>
      <protection/>
    </xf>
    <xf numFmtId="0" fontId="3" fillId="0" borderId="11" xfId="58" applyFont="1" applyFill="1" applyBorder="1" applyAlignment="1">
      <alignment horizontal="left" vertical="center" wrapText="1"/>
      <protection/>
    </xf>
    <xf numFmtId="3" fontId="3" fillId="0" borderId="11" xfId="58" applyNumberFormat="1" applyFont="1" applyFill="1" applyBorder="1" applyAlignment="1">
      <alignment horizontal="right" vertical="center" wrapText="1"/>
      <protection/>
    </xf>
    <xf numFmtId="3" fontId="2" fillId="0" borderId="11" xfId="0" applyNumberFormat="1" applyFont="1" applyFill="1" applyBorder="1" applyAlignment="1" applyProtection="1">
      <alignment horizontal="right" vertical="center"/>
      <protection/>
    </xf>
    <xf numFmtId="3" fontId="2" fillId="0" borderId="11" xfId="0" applyNumberFormat="1" applyFont="1" applyFill="1" applyBorder="1" applyAlignment="1">
      <alignment horizontal="right" vertical="center" wrapText="1"/>
    </xf>
    <xf numFmtId="0" fontId="2" fillId="0" borderId="11" xfId="0" applyFont="1" applyFill="1" applyBorder="1" applyAlignment="1">
      <alignment vertical="center" wrapText="1"/>
    </xf>
    <xf numFmtId="3" fontId="0" fillId="0" borderId="11" xfId="0" applyNumberFormat="1" applyFont="1" applyFill="1" applyBorder="1" applyAlignment="1">
      <alignment horizontal="right"/>
    </xf>
    <xf numFmtId="0" fontId="0" fillId="0" borderId="11" xfId="0" applyFill="1" applyBorder="1" applyAlignment="1">
      <alignment/>
    </xf>
    <xf numFmtId="0" fontId="2" fillId="0" borderId="11" xfId="60" applyFont="1" applyFill="1" applyBorder="1" applyAlignment="1">
      <alignment horizontal="left" vertical="center" wrapText="1"/>
      <protection/>
    </xf>
    <xf numFmtId="49" fontId="2" fillId="0" borderId="11" xfId="58" applyNumberFormat="1" applyFont="1" applyFill="1" applyBorder="1" applyAlignment="1" applyProtection="1">
      <alignment vertical="center" wrapText="1"/>
      <protection/>
    </xf>
    <xf numFmtId="38" fontId="2" fillId="0" borderId="11" xfId="0" applyNumberFormat="1" applyFont="1" applyFill="1" applyBorder="1" applyAlignment="1">
      <alignment horizontal="right" vertical="center"/>
    </xf>
    <xf numFmtId="38" fontId="2" fillId="0" borderId="11" xfId="0" applyNumberFormat="1" applyFont="1" applyFill="1" applyBorder="1" applyAlignment="1">
      <alignment/>
    </xf>
    <xf numFmtId="49" fontId="2" fillId="0" borderId="11" xfId="0" applyNumberFormat="1" applyFont="1" applyFill="1" applyBorder="1" applyAlignment="1" applyProtection="1">
      <alignment vertical="center" wrapText="1"/>
      <protection/>
    </xf>
    <xf numFmtId="38" fontId="2" fillId="0" borderId="14" xfId="0" applyNumberFormat="1" applyFont="1" applyFill="1" applyBorder="1" applyAlignment="1" applyProtection="1">
      <alignment vertical="center"/>
      <protection/>
    </xf>
    <xf numFmtId="40" fontId="0" fillId="0" borderId="0" xfId="0" applyNumberFormat="1" applyFill="1" applyAlignment="1">
      <alignment/>
    </xf>
    <xf numFmtId="185" fontId="2" fillId="0" borderId="0" xfId="0" applyNumberFormat="1" applyFont="1" applyFill="1" applyAlignment="1" applyProtection="1">
      <alignment horizontal="right" vertical="center"/>
      <protection/>
    </xf>
    <xf numFmtId="38" fontId="2" fillId="0" borderId="11" xfId="0" applyNumberFormat="1" applyFont="1" applyFill="1" applyBorder="1" applyAlignment="1" applyProtection="1">
      <alignment vertical="center"/>
      <protection/>
    </xf>
    <xf numFmtId="0" fontId="2" fillId="0" borderId="0" xfId="0" applyFont="1" applyBorder="1" applyAlignment="1">
      <alignment/>
    </xf>
    <xf numFmtId="0" fontId="2" fillId="0" borderId="0" xfId="0" applyFont="1" applyAlignment="1">
      <alignment/>
    </xf>
    <xf numFmtId="189" fontId="2" fillId="0" borderId="11" xfId="0" applyNumberFormat="1" applyFont="1" applyFill="1" applyBorder="1" applyAlignment="1">
      <alignment vertical="center"/>
    </xf>
    <xf numFmtId="0" fontId="2" fillId="0" borderId="11" xfId="0" applyFont="1" applyFill="1" applyBorder="1" applyAlignment="1">
      <alignment horizontal="right" vertical="center"/>
    </xf>
    <xf numFmtId="0" fontId="2" fillId="0" borderId="0" xfId="0" applyFont="1" applyFill="1" applyAlignment="1">
      <alignment/>
    </xf>
    <xf numFmtId="0" fontId="0" fillId="0" borderId="0" xfId="61" applyFill="1" applyAlignment="1">
      <alignment horizontal="right" vertical="center"/>
      <protection/>
    </xf>
    <xf numFmtId="0" fontId="0" fillId="0" borderId="0" xfId="61" applyFont="1" applyFill="1" applyAlignment="1">
      <alignment horizontal="left" vertical="center"/>
      <protection/>
    </xf>
    <xf numFmtId="0" fontId="2" fillId="0" borderId="0" xfId="61" applyFont="1" applyFill="1" applyBorder="1" applyAlignment="1">
      <alignment horizontal="left" vertical="center"/>
      <protection/>
    </xf>
    <xf numFmtId="0" fontId="2" fillId="0" borderId="0" xfId="61" applyFont="1" applyFill="1" applyBorder="1" applyAlignment="1">
      <alignment horizontal="right"/>
      <protection/>
    </xf>
    <xf numFmtId="0" fontId="0" fillId="0" borderId="0" xfId="61" applyFont="1" applyFill="1" applyAlignment="1">
      <alignment horizontal="right" vertical="center"/>
      <protection/>
    </xf>
    <xf numFmtId="0" fontId="2" fillId="0" borderId="11" xfId="61" applyFont="1" applyFill="1" applyBorder="1" applyAlignment="1" quotePrefix="1">
      <alignment horizontal="center" vertical="center"/>
      <protection/>
    </xf>
    <xf numFmtId="0" fontId="6" fillId="0" borderId="11" xfId="61" applyFont="1" applyFill="1" applyBorder="1" applyAlignment="1" quotePrefix="1">
      <alignment horizontal="center" vertical="center"/>
      <protection/>
    </xf>
    <xf numFmtId="0" fontId="2" fillId="0" borderId="11" xfId="61" applyFont="1" applyFill="1" applyBorder="1" applyAlignment="1" quotePrefix="1">
      <alignment horizontal="left" vertical="center"/>
      <protection/>
    </xf>
    <xf numFmtId="0" fontId="1" fillId="0" borderId="0" xfId="0" applyFont="1" applyFill="1" applyAlignment="1">
      <alignment horizontal="center"/>
    </xf>
    <xf numFmtId="0" fontId="1" fillId="0" borderId="0" xfId="0" applyFont="1" applyFill="1" applyAlignment="1">
      <alignment horizontal="right"/>
    </xf>
    <xf numFmtId="0" fontId="2" fillId="0" borderId="11" xfId="61" applyFont="1" applyFill="1" applyBorder="1" applyAlignment="1" quotePrefix="1">
      <alignment horizontal="center" vertical="center"/>
      <protection/>
    </xf>
    <xf numFmtId="0" fontId="2" fillId="0" borderId="11" xfId="61" applyFont="1" applyFill="1" applyBorder="1" applyAlignment="1">
      <alignment horizontal="center" vertical="center"/>
      <protection/>
    </xf>
    <xf numFmtId="0" fontId="2" fillId="0" borderId="11" xfId="61" applyFont="1" applyFill="1" applyBorder="1" applyAlignment="1">
      <alignment horizontal="right" vertical="center"/>
      <protection/>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10" xfId="0" applyFont="1" applyFill="1" applyBorder="1" applyAlignment="1">
      <alignment/>
    </xf>
    <xf numFmtId="0" fontId="4" fillId="0" borderId="17" xfId="0" applyFont="1" applyFill="1" applyBorder="1" applyAlignment="1">
      <alignment horizontal="left" vertical="center"/>
    </xf>
    <xf numFmtId="0" fontId="7" fillId="0" borderId="17" xfId="0" applyFont="1" applyFill="1" applyBorder="1" applyAlignment="1">
      <alignment horizontal="left" vertical="center"/>
    </xf>
    <xf numFmtId="0" fontId="2" fillId="0" borderId="11" xfId="0" applyFont="1" applyFill="1" applyBorder="1" applyAlignment="1">
      <alignment horizontal="center" vertical="center"/>
    </xf>
    <xf numFmtId="0" fontId="1" fillId="0" borderId="0" xfId="0" applyFont="1" applyBorder="1" applyAlignment="1">
      <alignment horizontal="center" vertical="center"/>
    </xf>
    <xf numFmtId="0" fontId="2" fillId="0" borderId="10" xfId="0" applyFont="1" applyFill="1" applyBorder="1" applyAlignment="1">
      <alignment/>
    </xf>
    <xf numFmtId="0" fontId="2"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84" fontId="1" fillId="0" borderId="0" xfId="0" applyNumberFormat="1" applyFont="1" applyFill="1" applyAlignment="1" applyProtection="1">
      <alignment horizontal="center" vertical="center"/>
      <protection/>
    </xf>
    <xf numFmtId="185" fontId="2" fillId="0" borderId="10" xfId="0" applyNumberFormat="1" applyFont="1" applyFill="1" applyBorder="1" applyAlignment="1" applyProtection="1">
      <alignment horizontal="center"/>
      <protection/>
    </xf>
    <xf numFmtId="185" fontId="2" fillId="0" borderId="11" xfId="0" applyNumberFormat="1" applyFont="1" applyFill="1" applyBorder="1" applyAlignment="1" applyProtection="1">
      <alignment horizontal="center" vertical="center"/>
      <protection/>
    </xf>
    <xf numFmtId="0" fontId="1" fillId="0" borderId="0" xfId="0" applyFont="1" applyFill="1" applyBorder="1" applyAlignment="1">
      <alignment horizontal="right" vertical="center"/>
    </xf>
    <xf numFmtId="0" fontId="2" fillId="0" borderId="10" xfId="0" applyFont="1" applyFill="1" applyBorder="1" applyAlignment="1">
      <alignment horizontal="right"/>
    </xf>
    <xf numFmtId="0" fontId="2" fillId="0" borderId="10" xfId="0" applyFont="1" applyFill="1" applyBorder="1" applyAlignment="1">
      <alignment horizontal="center"/>
    </xf>
    <xf numFmtId="0" fontId="2" fillId="0" borderId="18" xfId="0" applyNumberFormat="1" applyFont="1" applyFill="1" applyBorder="1" applyAlignment="1">
      <alignment horizontal="center" vertical="center" wrapText="1" shrinkToFit="1"/>
    </xf>
    <xf numFmtId="0" fontId="2" fillId="0" borderId="19" xfId="0" applyNumberFormat="1" applyFont="1" applyFill="1" applyBorder="1" applyAlignment="1">
      <alignment horizontal="center" vertical="center" wrapText="1" shrinkToFit="1"/>
    </xf>
    <xf numFmtId="0" fontId="2" fillId="0" borderId="20" xfId="0" applyNumberFormat="1" applyFont="1" applyFill="1" applyBorder="1" applyAlignment="1">
      <alignment horizontal="center" vertical="center" wrapText="1" shrinkToFit="1"/>
    </xf>
    <xf numFmtId="0" fontId="2" fillId="0" borderId="21" xfId="0" applyNumberFormat="1" applyFont="1" applyFill="1" applyBorder="1" applyAlignment="1">
      <alignment horizontal="center" vertical="center" wrapText="1" shrinkToFit="1"/>
    </xf>
    <xf numFmtId="0" fontId="2" fillId="0" borderId="22" xfId="0" applyNumberFormat="1" applyFont="1" applyFill="1" applyBorder="1" applyAlignment="1">
      <alignment horizontal="center" vertical="center" wrapText="1" shrinkToFit="1"/>
    </xf>
    <xf numFmtId="0" fontId="2" fillId="0" borderId="23" xfId="0" applyNumberFormat="1" applyFont="1" applyFill="1" applyBorder="1" applyAlignment="1">
      <alignment horizontal="center" vertical="center" wrapText="1" shrinkToFit="1"/>
    </xf>
    <xf numFmtId="0" fontId="1" fillId="0" borderId="0" xfId="0" applyFont="1" applyFill="1" applyBorder="1" applyAlignment="1">
      <alignment horizontal="center"/>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3" fillId="0" borderId="11" xfId="0" applyFont="1" applyFill="1" applyBorder="1" applyAlignment="1">
      <alignment horizontal="center" vertical="center" wrapText="1"/>
    </xf>
    <xf numFmtId="49" fontId="2" fillId="0" borderId="11" xfId="0" applyNumberFormat="1" applyFont="1" applyFill="1" applyBorder="1" applyAlignment="1" applyProtection="1">
      <alignment horizontal="left" vertical="center" wrapText="1"/>
      <protection/>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Alignment="1">
      <alignment horizontal="center" vertical="center"/>
    </xf>
    <xf numFmtId="0" fontId="2" fillId="0" borderId="10" xfId="0" applyFont="1" applyBorder="1" applyAlignment="1">
      <alignment horizontal="right"/>
    </xf>
    <xf numFmtId="0" fontId="2" fillId="0" borderId="11" xfId="0" applyFont="1" applyBorder="1" applyAlignment="1">
      <alignment horizontal="center" vertical="center" wrapText="1"/>
    </xf>
    <xf numFmtId="0" fontId="4" fillId="0" borderId="17" xfId="0" applyFont="1" applyBorder="1" applyAlignment="1">
      <alignment horizontal="left"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2 5" xfId="59"/>
    <cellStyle name="常规 7 2" xfId="60"/>
    <cellStyle name="常规_04-分类改革-预算表"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B1:E39"/>
  <sheetViews>
    <sheetView zoomScaleSheetLayoutView="100" zoomScalePageLayoutView="0" workbookViewId="0" topLeftCell="B1">
      <selection activeCell="G21" sqref="G21"/>
    </sheetView>
  </sheetViews>
  <sheetFormatPr defaultColWidth="9.00390625" defaultRowHeight="14.25"/>
  <cols>
    <col min="1" max="1" width="5.625" style="48" hidden="1" customWidth="1"/>
    <col min="2" max="2" width="44.25390625" style="48" customWidth="1"/>
    <col min="3" max="3" width="16.125" style="48" customWidth="1"/>
    <col min="4" max="4" width="40.625" style="48" customWidth="1"/>
    <col min="5" max="5" width="25.50390625" style="88" customWidth="1"/>
    <col min="6" max="16384" width="9.00390625" style="48" customWidth="1"/>
  </cols>
  <sheetData>
    <row r="1" spans="2:4" ht="13.5" customHeight="1">
      <c r="B1" s="89" t="s">
        <v>0</v>
      </c>
      <c r="C1" s="61"/>
      <c r="D1" s="61"/>
    </row>
    <row r="2" spans="2:5" ht="18" customHeight="1">
      <c r="B2" s="96" t="s">
        <v>1</v>
      </c>
      <c r="C2" s="96"/>
      <c r="D2" s="96"/>
      <c r="E2" s="97"/>
    </row>
    <row r="3" spans="2:5" ht="12.75" customHeight="1">
      <c r="B3" s="90" t="s">
        <v>2</v>
      </c>
      <c r="C3" s="52"/>
      <c r="D3" s="52"/>
      <c r="E3" s="91" t="s">
        <v>3</v>
      </c>
    </row>
    <row r="4" spans="2:5" ht="12.75" customHeight="1">
      <c r="B4" s="98" t="s">
        <v>4</v>
      </c>
      <c r="C4" s="99"/>
      <c r="D4" s="98" t="s">
        <v>5</v>
      </c>
      <c r="E4" s="100"/>
    </row>
    <row r="5" spans="2:5" ht="12.75" customHeight="1">
      <c r="B5" s="93" t="s">
        <v>6</v>
      </c>
      <c r="C5" s="53" t="s">
        <v>7</v>
      </c>
      <c r="D5" s="93" t="s">
        <v>6</v>
      </c>
      <c r="E5" s="56" t="s">
        <v>7</v>
      </c>
    </row>
    <row r="6" spans="2:5" ht="12.75" customHeight="1">
      <c r="B6" s="47" t="s">
        <v>8</v>
      </c>
      <c r="C6" s="54">
        <v>10464</v>
      </c>
      <c r="D6" s="47" t="s">
        <v>9</v>
      </c>
      <c r="E6" s="55">
        <f>E7+E10+E15+E17+E19</f>
        <v>9908</v>
      </c>
    </row>
    <row r="7" spans="2:5" ht="12.75" customHeight="1">
      <c r="B7" s="47" t="s">
        <v>10</v>
      </c>
      <c r="C7" s="54">
        <v>10464</v>
      </c>
      <c r="D7" s="47" t="s">
        <v>11</v>
      </c>
      <c r="E7" s="55">
        <f>E8+E9</f>
        <v>1752</v>
      </c>
    </row>
    <row r="8" spans="2:5" ht="12.75" customHeight="1">
      <c r="B8" s="47" t="s">
        <v>12</v>
      </c>
      <c r="C8" s="54">
        <v>4155</v>
      </c>
      <c r="D8" s="47" t="s">
        <v>13</v>
      </c>
      <c r="E8" s="55">
        <v>1231</v>
      </c>
    </row>
    <row r="9" spans="2:5" ht="12.75" customHeight="1">
      <c r="B9" s="47" t="s">
        <v>14</v>
      </c>
      <c r="C9" s="54">
        <v>6309.26</v>
      </c>
      <c r="D9" s="47" t="s">
        <v>15</v>
      </c>
      <c r="E9" s="56">
        <v>521</v>
      </c>
    </row>
    <row r="10" spans="2:5" ht="12.75" customHeight="1">
      <c r="B10" s="47" t="s">
        <v>16</v>
      </c>
      <c r="C10" s="54"/>
      <c r="D10" s="47" t="s">
        <v>17</v>
      </c>
      <c r="E10" s="56">
        <f>SUM(E11:E14)</f>
        <v>7889</v>
      </c>
    </row>
    <row r="11" spans="2:5" ht="12.75" customHeight="1">
      <c r="B11" s="47" t="s">
        <v>18</v>
      </c>
      <c r="C11" s="57"/>
      <c r="D11" s="47" t="s">
        <v>19</v>
      </c>
      <c r="E11" s="56">
        <v>797</v>
      </c>
    </row>
    <row r="12" spans="2:5" ht="12.75" customHeight="1">
      <c r="B12" s="47" t="s">
        <v>20</v>
      </c>
      <c r="C12" s="57"/>
      <c r="D12" s="47" t="s">
        <v>21</v>
      </c>
      <c r="E12" s="56">
        <v>450</v>
      </c>
    </row>
    <row r="13" spans="2:5" ht="12.75" customHeight="1">
      <c r="B13" s="47" t="s">
        <v>22</v>
      </c>
      <c r="C13" s="57"/>
      <c r="D13" s="47" t="s">
        <v>23</v>
      </c>
      <c r="E13" s="56">
        <v>100</v>
      </c>
    </row>
    <row r="14" spans="2:5" ht="12.75" customHeight="1">
      <c r="B14" s="47" t="s">
        <v>24</v>
      </c>
      <c r="C14" s="57"/>
      <c r="D14" s="47" t="s">
        <v>25</v>
      </c>
      <c r="E14" s="56">
        <v>6542</v>
      </c>
    </row>
    <row r="15" spans="2:5" ht="12.75" customHeight="1">
      <c r="B15" s="45" t="s">
        <v>26</v>
      </c>
      <c r="C15" s="57"/>
      <c r="D15" s="47" t="s">
        <v>27</v>
      </c>
      <c r="E15" s="56">
        <v>190</v>
      </c>
    </row>
    <row r="16" spans="2:5" ht="12.75" customHeight="1">
      <c r="B16" s="47" t="s">
        <v>28</v>
      </c>
      <c r="C16" s="57"/>
      <c r="D16" s="47" t="s">
        <v>15</v>
      </c>
      <c r="E16" s="56">
        <v>190</v>
      </c>
    </row>
    <row r="17" spans="3:5" ht="12.75" customHeight="1">
      <c r="C17" s="57"/>
      <c r="D17" s="47" t="s">
        <v>29</v>
      </c>
      <c r="E17" s="56">
        <v>40</v>
      </c>
    </row>
    <row r="18" spans="2:5" ht="12.75" customHeight="1">
      <c r="B18" s="47"/>
      <c r="C18" s="57"/>
      <c r="D18" s="47" t="s">
        <v>15</v>
      </c>
      <c r="E18" s="56">
        <v>40</v>
      </c>
    </row>
    <row r="19" spans="2:5" ht="12.75" customHeight="1">
      <c r="B19" s="47"/>
      <c r="C19" s="57"/>
      <c r="D19" s="47" t="s">
        <v>30</v>
      </c>
      <c r="E19" s="56">
        <v>37</v>
      </c>
    </row>
    <row r="20" spans="2:5" ht="12.75" customHeight="1">
      <c r="B20" s="47"/>
      <c r="C20" s="57"/>
      <c r="D20" s="47" t="s">
        <v>15</v>
      </c>
      <c r="E20" s="56">
        <v>37</v>
      </c>
    </row>
    <row r="21" spans="2:5" ht="12.75" customHeight="1">
      <c r="B21" s="47"/>
      <c r="C21" s="57"/>
      <c r="D21" s="47" t="s">
        <v>31</v>
      </c>
      <c r="E21" s="56">
        <v>227</v>
      </c>
    </row>
    <row r="22" spans="2:5" ht="12.75" customHeight="1">
      <c r="B22" s="47"/>
      <c r="C22" s="57"/>
      <c r="D22" s="47" t="s">
        <v>32</v>
      </c>
      <c r="E22" s="56">
        <v>227</v>
      </c>
    </row>
    <row r="23" spans="2:5" ht="12.75" customHeight="1">
      <c r="B23" s="47"/>
      <c r="C23" s="57"/>
      <c r="D23" s="47" t="s">
        <v>33</v>
      </c>
      <c r="E23" s="56">
        <v>110</v>
      </c>
    </row>
    <row r="24" spans="2:5" ht="12.75" customHeight="1">
      <c r="B24" s="47"/>
      <c r="C24" s="57"/>
      <c r="D24" s="47" t="s">
        <v>34</v>
      </c>
      <c r="E24" s="56">
        <v>78</v>
      </c>
    </row>
    <row r="25" spans="2:5" ht="12.75" customHeight="1">
      <c r="B25" s="47"/>
      <c r="C25" s="57"/>
      <c r="D25" s="47" t="s">
        <v>35</v>
      </c>
      <c r="E25" s="56">
        <v>39</v>
      </c>
    </row>
    <row r="26" spans="2:5" ht="12.75" customHeight="1">
      <c r="B26" s="47"/>
      <c r="C26" s="57"/>
      <c r="D26" s="47" t="s">
        <v>36</v>
      </c>
      <c r="E26" s="56">
        <v>61</v>
      </c>
    </row>
    <row r="27" spans="2:5" ht="10.5" customHeight="1">
      <c r="B27" s="47"/>
      <c r="C27" s="57"/>
      <c r="D27" s="47" t="s">
        <v>37</v>
      </c>
      <c r="E27" s="56">
        <v>61</v>
      </c>
    </row>
    <row r="28" spans="2:5" ht="10.5" customHeight="1">
      <c r="B28" s="47"/>
      <c r="C28" s="57"/>
      <c r="D28" s="47" t="s">
        <v>38</v>
      </c>
      <c r="E28" s="56">
        <v>61</v>
      </c>
    </row>
    <row r="29" spans="2:5" ht="10.5" customHeight="1">
      <c r="B29" s="47"/>
      <c r="C29" s="57"/>
      <c r="D29" s="47" t="s">
        <v>39</v>
      </c>
      <c r="E29" s="58">
        <v>269.59</v>
      </c>
    </row>
    <row r="30" spans="2:5" ht="10.5" customHeight="1">
      <c r="B30" s="47"/>
      <c r="C30" s="57"/>
      <c r="D30" s="47" t="s">
        <v>40</v>
      </c>
      <c r="E30" s="58">
        <v>269.59</v>
      </c>
    </row>
    <row r="31" spans="2:5" ht="10.5" customHeight="1">
      <c r="B31" s="47"/>
      <c r="C31" s="59"/>
      <c r="D31" s="47" t="s">
        <v>41</v>
      </c>
      <c r="E31" s="58">
        <v>114.11</v>
      </c>
    </row>
    <row r="32" spans="2:5" ht="10.5" customHeight="1">
      <c r="B32" s="47"/>
      <c r="C32" s="59"/>
      <c r="D32" s="47" t="s">
        <v>42</v>
      </c>
      <c r="E32" s="58">
        <v>155.48</v>
      </c>
    </row>
    <row r="33" spans="2:5" ht="10.5" customHeight="1">
      <c r="B33" s="94" t="s">
        <v>43</v>
      </c>
      <c r="C33" s="54">
        <v>10464</v>
      </c>
      <c r="D33" s="94" t="s">
        <v>44</v>
      </c>
      <c r="E33" s="58">
        <f>E6+E21+E26+E29</f>
        <v>10465.59</v>
      </c>
    </row>
    <row r="34" spans="2:5" ht="10.5" customHeight="1">
      <c r="B34" s="47" t="s">
        <v>45</v>
      </c>
      <c r="C34" s="60">
        <v>2</v>
      </c>
      <c r="D34" s="47" t="s">
        <v>46</v>
      </c>
      <c r="E34" s="56"/>
    </row>
    <row r="35" spans="2:5" ht="10.5" customHeight="1">
      <c r="B35" s="47" t="s">
        <v>47</v>
      </c>
      <c r="C35" s="54"/>
      <c r="D35" s="47" t="s">
        <v>48</v>
      </c>
      <c r="E35" s="56"/>
    </row>
    <row r="36" spans="2:5" ht="10.5" customHeight="1">
      <c r="B36" s="95" t="s">
        <v>49</v>
      </c>
      <c r="C36" s="54"/>
      <c r="D36" s="95" t="s">
        <v>50</v>
      </c>
      <c r="E36" s="56"/>
    </row>
    <row r="37" spans="2:5" ht="10.5" customHeight="1">
      <c r="B37" s="95" t="s">
        <v>51</v>
      </c>
      <c r="C37" s="54"/>
      <c r="D37" s="61"/>
      <c r="E37" s="56"/>
    </row>
    <row r="38" spans="2:5" ht="10.5" customHeight="1">
      <c r="B38" s="62" t="s">
        <v>52</v>
      </c>
      <c r="C38" s="54">
        <v>10466</v>
      </c>
      <c r="D38" s="62" t="s">
        <v>53</v>
      </c>
      <c r="E38" s="55">
        <f>E33</f>
        <v>10465.59</v>
      </c>
    </row>
    <row r="39" ht="14.25">
      <c r="E39" s="92"/>
    </row>
  </sheetData>
  <sheetProtection/>
  <mergeCells count="3">
    <mergeCell ref="B2:E2"/>
    <mergeCell ref="B4:C4"/>
    <mergeCell ref="D4:E4"/>
  </mergeCells>
  <printOptions horizontalCentered="1"/>
  <pageMargins left="0.46944444444444444" right="0.38958333333333334" top="0.2798611111111111" bottom="0.38958333333333334" header="0.15902777777777777" footer="0.039583333333333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2"/>
  </sheetPr>
  <dimension ref="B1:F16"/>
  <sheetViews>
    <sheetView tabSelected="1" zoomScalePageLayoutView="0" workbookViewId="0" topLeftCell="A1">
      <selection activeCell="D39" sqref="D39"/>
    </sheetView>
  </sheetViews>
  <sheetFormatPr defaultColWidth="9.00390625" defaultRowHeight="14.25"/>
  <cols>
    <col min="1" max="1" width="0.37109375" style="1" customWidth="1"/>
    <col min="2" max="2" width="40.625" style="1" customWidth="1"/>
    <col min="3" max="3" width="13.875" style="30" customWidth="1"/>
    <col min="4" max="4" width="18.625" style="30" customWidth="1"/>
    <col min="5" max="5" width="30.625" style="1" customWidth="1"/>
    <col min="6" max="6" width="15.875" style="1" customWidth="1"/>
    <col min="7" max="16384" width="9.00390625" style="1" customWidth="1"/>
  </cols>
  <sheetData>
    <row r="1" spans="2:4" ht="18" customHeight="1">
      <c r="B1" s="1" t="s">
        <v>147</v>
      </c>
      <c r="C1" s="1"/>
      <c r="D1" s="1"/>
    </row>
    <row r="2" spans="2:6" ht="23.25" customHeight="1">
      <c r="B2" s="105" t="s">
        <v>148</v>
      </c>
      <c r="C2" s="105"/>
      <c r="D2" s="105"/>
      <c r="E2" s="105"/>
      <c r="F2" s="105"/>
    </row>
    <row r="3" spans="2:6" ht="18.75" customHeight="1">
      <c r="B3" s="111" t="s">
        <v>74</v>
      </c>
      <c r="C3" s="111"/>
      <c r="D3" s="111"/>
      <c r="E3" s="111"/>
      <c r="F3" s="16" t="s">
        <v>3</v>
      </c>
    </row>
    <row r="4" spans="2:6" ht="24.75" customHeight="1">
      <c r="B4" s="115" t="s">
        <v>56</v>
      </c>
      <c r="C4" s="127" t="s">
        <v>133</v>
      </c>
      <c r="D4" s="129" t="s">
        <v>134</v>
      </c>
      <c r="E4" s="101" t="s">
        <v>149</v>
      </c>
      <c r="F4" s="101" t="s">
        <v>150</v>
      </c>
    </row>
    <row r="5" spans="2:6" ht="24.75" customHeight="1">
      <c r="B5" s="116"/>
      <c r="C5" s="131"/>
      <c r="D5" s="132"/>
      <c r="E5" s="103"/>
      <c r="F5" s="103"/>
    </row>
    <row r="6" spans="2:6" ht="29.25" customHeight="1">
      <c r="B6" s="32" t="s">
        <v>71</v>
      </c>
      <c r="C6" s="33">
        <v>2011002</v>
      </c>
      <c r="D6" s="33" t="s">
        <v>151</v>
      </c>
      <c r="E6" s="7" t="s">
        <v>152</v>
      </c>
      <c r="F6" s="34">
        <v>2</v>
      </c>
    </row>
    <row r="7" spans="2:6" ht="19.5" customHeight="1">
      <c r="B7" s="32"/>
      <c r="C7" s="33"/>
      <c r="D7" s="33"/>
      <c r="E7" s="32"/>
      <c r="F7" s="35"/>
    </row>
    <row r="8" spans="2:6" ht="19.5" customHeight="1">
      <c r="B8" s="32"/>
      <c r="C8" s="33"/>
      <c r="D8" s="33"/>
      <c r="E8" s="32"/>
      <c r="F8" s="35"/>
    </row>
    <row r="9" spans="2:6" ht="19.5" customHeight="1">
      <c r="B9" s="35"/>
      <c r="C9" s="36"/>
      <c r="D9" s="36"/>
      <c r="E9" s="35"/>
      <c r="F9" s="35"/>
    </row>
    <row r="10" spans="2:6" ht="19.5" customHeight="1">
      <c r="B10" s="35"/>
      <c r="C10" s="36"/>
      <c r="D10" s="36"/>
      <c r="E10" s="35"/>
      <c r="F10" s="35"/>
    </row>
    <row r="11" spans="2:6" ht="19.5" customHeight="1">
      <c r="B11" s="35"/>
      <c r="C11" s="36"/>
      <c r="D11" s="36"/>
      <c r="E11" s="35"/>
      <c r="F11" s="35"/>
    </row>
    <row r="12" spans="2:6" ht="19.5" customHeight="1">
      <c r="B12" s="35"/>
      <c r="C12" s="36"/>
      <c r="D12" s="36"/>
      <c r="E12" s="35"/>
      <c r="F12" s="35"/>
    </row>
    <row r="13" spans="2:6" ht="19.5" customHeight="1">
      <c r="B13" s="35"/>
      <c r="C13" s="36"/>
      <c r="D13" s="36"/>
      <c r="E13" s="35"/>
      <c r="F13" s="35"/>
    </row>
    <row r="14" spans="2:6" ht="19.5" customHeight="1">
      <c r="B14" s="35"/>
      <c r="C14" s="36"/>
      <c r="D14" s="36"/>
      <c r="E14" s="35"/>
      <c r="F14" s="35"/>
    </row>
    <row r="15" spans="2:6" ht="19.5" customHeight="1">
      <c r="B15" s="35"/>
      <c r="C15" s="36"/>
      <c r="D15" s="36"/>
      <c r="E15" s="35"/>
      <c r="F15" s="35"/>
    </row>
    <row r="16" spans="2:6" ht="31.5" customHeight="1">
      <c r="B16" s="113"/>
      <c r="C16" s="113"/>
      <c r="D16" s="113"/>
      <c r="E16" s="114"/>
      <c r="F16" s="114"/>
    </row>
  </sheetData>
  <sheetProtection/>
  <mergeCells count="8">
    <mergeCell ref="B2:F2"/>
    <mergeCell ref="B3:E3"/>
    <mergeCell ref="B16:F16"/>
    <mergeCell ref="B4:B5"/>
    <mergeCell ref="C4:C5"/>
    <mergeCell ref="D4:D5"/>
    <mergeCell ref="E4:E5"/>
    <mergeCell ref="F4:F5"/>
  </mergeCells>
  <printOptions/>
  <pageMargins left="0.81" right="0.75" top="0.96"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2"/>
  </sheetPr>
  <dimension ref="B1:E11"/>
  <sheetViews>
    <sheetView zoomScalePageLayoutView="0" workbookViewId="0" topLeftCell="B1">
      <selection activeCell="D39" sqref="D39"/>
    </sheetView>
  </sheetViews>
  <sheetFormatPr defaultColWidth="9.00390625" defaultRowHeight="14.25"/>
  <cols>
    <col min="1" max="1" width="3.50390625" style="1" hidden="1" customWidth="1"/>
    <col min="2" max="2" width="40.625" style="1" customWidth="1"/>
    <col min="3" max="3" width="11.50390625" style="1" customWidth="1"/>
    <col min="4" max="4" width="44.875" style="1" customWidth="1"/>
    <col min="5" max="5" width="20.75390625" style="1" customWidth="1"/>
    <col min="6" max="16384" width="9.00390625" style="1" customWidth="1"/>
  </cols>
  <sheetData>
    <row r="1" ht="14.25">
      <c r="B1" s="1" t="s">
        <v>153</v>
      </c>
    </row>
    <row r="2" spans="2:5" ht="20.25">
      <c r="B2" s="121" t="s">
        <v>154</v>
      </c>
      <c r="C2" s="121"/>
      <c r="D2" s="121"/>
      <c r="E2" s="121"/>
    </row>
    <row r="3" spans="2:5" ht="18" customHeight="1">
      <c r="B3" s="21" t="s">
        <v>2</v>
      </c>
      <c r="C3" s="22"/>
      <c r="D3" s="22"/>
      <c r="E3" s="23" t="s">
        <v>3</v>
      </c>
    </row>
    <row r="4" spans="2:5" ht="25.5" customHeight="1">
      <c r="B4" s="24" t="s">
        <v>155</v>
      </c>
      <c r="C4" s="24" t="s">
        <v>156</v>
      </c>
      <c r="D4" s="24" t="s">
        <v>157</v>
      </c>
      <c r="E4" s="25" t="s">
        <v>158</v>
      </c>
    </row>
    <row r="5" spans="2:5" ht="15" customHeight="1">
      <c r="B5" s="19" t="s">
        <v>71</v>
      </c>
      <c r="C5" s="26"/>
      <c r="D5" s="26"/>
      <c r="E5" s="27">
        <f>E7+E11</f>
        <v>65</v>
      </c>
    </row>
    <row r="6" spans="2:5" ht="15" customHeight="1">
      <c r="B6" s="19"/>
      <c r="C6" s="28" t="s">
        <v>159</v>
      </c>
      <c r="D6" s="28" t="s">
        <v>160</v>
      </c>
      <c r="E6" s="27"/>
    </row>
    <row r="7" spans="2:5" ht="15" customHeight="1">
      <c r="B7" s="19"/>
      <c r="C7" s="28" t="s">
        <v>161</v>
      </c>
      <c r="D7" s="28" t="s">
        <v>162</v>
      </c>
      <c r="E7" s="27">
        <v>35</v>
      </c>
    </row>
    <row r="8" spans="2:5" ht="15" customHeight="1">
      <c r="B8" s="19"/>
      <c r="C8" s="28" t="s">
        <v>163</v>
      </c>
      <c r="D8" s="28" t="s">
        <v>164</v>
      </c>
      <c r="E8" s="27">
        <v>33</v>
      </c>
    </row>
    <row r="9" spans="2:5" ht="15" customHeight="1">
      <c r="B9" s="19"/>
      <c r="C9" s="28" t="s">
        <v>165</v>
      </c>
      <c r="D9" s="28" t="s">
        <v>166</v>
      </c>
      <c r="E9" s="27">
        <v>2</v>
      </c>
    </row>
    <row r="10" spans="2:5" ht="15" customHeight="1">
      <c r="B10" s="19"/>
      <c r="C10" s="28" t="s">
        <v>167</v>
      </c>
      <c r="D10" s="28" t="s">
        <v>168</v>
      </c>
      <c r="E10" s="29"/>
    </row>
    <row r="11" spans="2:5" ht="15" customHeight="1">
      <c r="B11" s="19"/>
      <c r="C11" s="28" t="s">
        <v>169</v>
      </c>
      <c r="D11" s="28" t="s">
        <v>170</v>
      </c>
      <c r="E11" s="29">
        <v>30</v>
      </c>
    </row>
  </sheetData>
  <sheetProtection/>
  <mergeCells count="1">
    <mergeCell ref="B2:E2"/>
  </mergeCells>
  <printOptions horizontalCentered="1"/>
  <pageMargins left="0.75" right="0.75" top="0" bottom="0.23958333333333334" header="0.5097222222222222" footer="0.509722222222222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42"/>
  </sheetPr>
  <dimension ref="B1:I8"/>
  <sheetViews>
    <sheetView zoomScalePageLayoutView="0" workbookViewId="0" topLeftCell="A1">
      <selection activeCell="D39" sqref="D39"/>
    </sheetView>
  </sheetViews>
  <sheetFormatPr defaultColWidth="9.00390625" defaultRowHeight="14.25"/>
  <cols>
    <col min="1" max="1" width="4.00390625" style="1" customWidth="1"/>
    <col min="2" max="2" width="40.625" style="1" customWidth="1"/>
    <col min="3" max="3" width="9.00390625" style="1" customWidth="1"/>
    <col min="4" max="4" width="11.75390625" style="1" customWidth="1"/>
    <col min="5" max="5" width="8.625" style="1" customWidth="1"/>
    <col min="6" max="6" width="7.625" style="1" customWidth="1"/>
    <col min="7" max="7" width="8.00390625" style="1" customWidth="1"/>
    <col min="8" max="8" width="7.50390625" style="1" customWidth="1"/>
    <col min="9" max="9" width="9.25390625" style="1" customWidth="1"/>
    <col min="10" max="16384" width="9.00390625" style="1" customWidth="1"/>
  </cols>
  <sheetData>
    <row r="1" ht="22.5" customHeight="1">
      <c r="B1" s="1" t="s">
        <v>171</v>
      </c>
    </row>
    <row r="2" spans="2:9" ht="20.25">
      <c r="B2" s="133" t="s">
        <v>172</v>
      </c>
      <c r="C2" s="133"/>
      <c r="D2" s="133"/>
      <c r="E2" s="133"/>
      <c r="F2" s="133"/>
      <c r="G2" s="133"/>
      <c r="H2" s="133"/>
      <c r="I2" s="133"/>
    </row>
    <row r="3" spans="2:9" ht="14.25">
      <c r="B3" s="14" t="s">
        <v>2</v>
      </c>
      <c r="C3" s="15"/>
      <c r="D3" s="15"/>
      <c r="E3" s="15"/>
      <c r="F3" s="15"/>
      <c r="G3" s="15"/>
      <c r="H3" s="16"/>
      <c r="I3" s="16" t="s">
        <v>3</v>
      </c>
    </row>
    <row r="4" spans="2:9" ht="33.75" customHeight="1">
      <c r="B4" s="138" t="s">
        <v>56</v>
      </c>
      <c r="C4" s="138" t="s">
        <v>173</v>
      </c>
      <c r="D4" s="140" t="s">
        <v>174</v>
      </c>
      <c r="E4" s="140" t="s">
        <v>175</v>
      </c>
      <c r="F4" s="140" t="s">
        <v>176</v>
      </c>
      <c r="G4" s="134" t="s">
        <v>177</v>
      </c>
      <c r="H4" s="135"/>
      <c r="I4" s="136"/>
    </row>
    <row r="5" spans="2:9" ht="31.5" customHeight="1">
      <c r="B5" s="138"/>
      <c r="C5" s="138"/>
      <c r="D5" s="141"/>
      <c r="E5" s="141"/>
      <c r="F5" s="141"/>
      <c r="G5" s="18" t="s">
        <v>63</v>
      </c>
      <c r="H5" s="18" t="s">
        <v>178</v>
      </c>
      <c r="I5" s="18" t="s">
        <v>179</v>
      </c>
    </row>
    <row r="6" spans="2:9" ht="19.5" customHeight="1">
      <c r="B6" s="139" t="s">
        <v>71</v>
      </c>
      <c r="C6" s="17"/>
      <c r="D6" s="20"/>
      <c r="E6" s="20"/>
      <c r="F6" s="20"/>
      <c r="G6" s="20"/>
      <c r="H6" s="20"/>
      <c r="I6" s="20"/>
    </row>
    <row r="7" spans="2:9" ht="19.5" customHeight="1">
      <c r="B7" s="139"/>
      <c r="C7" s="17" t="s">
        <v>180</v>
      </c>
      <c r="D7" s="20">
        <v>17</v>
      </c>
      <c r="E7" s="20"/>
      <c r="F7" s="20">
        <v>5</v>
      </c>
      <c r="G7" s="20">
        <v>12</v>
      </c>
      <c r="H7" s="20" t="s">
        <v>181</v>
      </c>
      <c r="I7" s="20">
        <v>12</v>
      </c>
    </row>
    <row r="8" spans="2:9" ht="46.5" customHeight="1">
      <c r="B8" s="137" t="s">
        <v>182</v>
      </c>
      <c r="C8" s="137"/>
      <c r="D8" s="137"/>
      <c r="E8" s="137"/>
      <c r="F8" s="137"/>
      <c r="G8" s="137"/>
      <c r="H8" s="137"/>
      <c r="I8" s="137"/>
    </row>
  </sheetData>
  <sheetProtection/>
  <mergeCells count="9">
    <mergeCell ref="B2:I2"/>
    <mergeCell ref="G4:I4"/>
    <mergeCell ref="B8:I8"/>
    <mergeCell ref="B4:B5"/>
    <mergeCell ref="B6:B7"/>
    <mergeCell ref="C4:C5"/>
    <mergeCell ref="D4:D5"/>
    <mergeCell ref="E4:E5"/>
    <mergeCell ref="F4:F5"/>
  </mergeCells>
  <printOptions horizontalCentered="1"/>
  <pageMargins left="0.75" right="0.75" top="0.9798611111111111" bottom="0.9798611111111111" header="0.5097222222222222" footer="0.509722222222222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2"/>
  </sheetPr>
  <dimension ref="B1:I10"/>
  <sheetViews>
    <sheetView zoomScalePageLayoutView="0" workbookViewId="0" topLeftCell="A1">
      <selection activeCell="D39" sqref="D39"/>
    </sheetView>
  </sheetViews>
  <sheetFormatPr defaultColWidth="9.00390625" defaultRowHeight="14.25"/>
  <cols>
    <col min="1" max="1" width="5.75390625" style="0" customWidth="1"/>
    <col min="2" max="2" width="5.50390625" style="0" customWidth="1"/>
    <col min="3" max="3" width="30.625" style="0" customWidth="1"/>
    <col min="4" max="4" width="30.75390625" style="0" customWidth="1"/>
    <col min="5" max="5" width="10.125" style="0" customWidth="1"/>
    <col min="6" max="6" width="9.25390625" style="0" customWidth="1"/>
    <col min="7" max="7" width="8.875" style="0" customWidth="1"/>
    <col min="8" max="8" width="20.50390625" style="0" customWidth="1"/>
  </cols>
  <sheetData>
    <row r="1" ht="21" customHeight="1">
      <c r="B1" s="2" t="s">
        <v>183</v>
      </c>
    </row>
    <row r="2" spans="2:8" ht="25.5" customHeight="1">
      <c r="B2" s="142" t="s">
        <v>184</v>
      </c>
      <c r="C2" s="142"/>
      <c r="D2" s="142"/>
      <c r="E2" s="142"/>
      <c r="F2" s="142"/>
      <c r="G2" s="142"/>
      <c r="H2" s="142"/>
    </row>
    <row r="3" spans="2:8" ht="20.25" customHeight="1">
      <c r="B3" s="3" t="s">
        <v>2</v>
      </c>
      <c r="C3" s="4"/>
      <c r="D3" s="5"/>
      <c r="E3" s="5"/>
      <c r="F3" s="5"/>
      <c r="G3" s="143" t="s">
        <v>3</v>
      </c>
      <c r="H3" s="143"/>
    </row>
    <row r="4" spans="2:8" ht="24" customHeight="1">
      <c r="B4" s="144" t="s">
        <v>185</v>
      </c>
      <c r="C4" s="144" t="s">
        <v>186</v>
      </c>
      <c r="D4" s="144" t="s">
        <v>149</v>
      </c>
      <c r="E4" s="144" t="s">
        <v>187</v>
      </c>
      <c r="F4" s="144"/>
      <c r="G4" s="144"/>
      <c r="H4" s="144" t="s">
        <v>188</v>
      </c>
    </row>
    <row r="5" spans="2:8" ht="26.25" customHeight="1">
      <c r="B5" s="144"/>
      <c r="C5" s="144"/>
      <c r="D5" s="144"/>
      <c r="E5" s="6" t="s">
        <v>189</v>
      </c>
      <c r="F5" s="6" t="s">
        <v>190</v>
      </c>
      <c r="G5" s="6" t="s">
        <v>191</v>
      </c>
      <c r="H5" s="144"/>
    </row>
    <row r="6" spans="2:9" s="1" customFormat="1" ht="19.5" customHeight="1">
      <c r="B6" s="7">
        <v>1</v>
      </c>
      <c r="C6" s="8" t="s">
        <v>71</v>
      </c>
      <c r="D6" s="9" t="s">
        <v>192</v>
      </c>
      <c r="E6" s="9">
        <v>410</v>
      </c>
      <c r="F6" s="9">
        <v>410</v>
      </c>
      <c r="G6" s="9"/>
      <c r="H6" s="10" t="s">
        <v>193</v>
      </c>
      <c r="I6" s="13"/>
    </row>
    <row r="7" spans="2:9" s="1" customFormat="1" ht="19.5" customHeight="1">
      <c r="B7" s="7">
        <v>2</v>
      </c>
      <c r="C7" s="8"/>
      <c r="D7" s="9"/>
      <c r="E7" s="9"/>
      <c r="F7" s="9"/>
      <c r="G7" s="9"/>
      <c r="H7" s="9"/>
      <c r="I7" s="13"/>
    </row>
    <row r="8" spans="2:8" s="1" customFormat="1" ht="19.5" customHeight="1">
      <c r="B8" s="7">
        <v>3</v>
      </c>
      <c r="C8" s="11"/>
      <c r="D8" s="12"/>
      <c r="E8" s="12"/>
      <c r="F8" s="12"/>
      <c r="G8" s="12"/>
      <c r="H8" s="12"/>
    </row>
    <row r="9" spans="2:8" s="1" customFormat="1" ht="19.5" customHeight="1">
      <c r="B9" s="7">
        <v>4</v>
      </c>
      <c r="C9" s="11"/>
      <c r="D9" s="12"/>
      <c r="E9" s="12"/>
      <c r="F9" s="12"/>
      <c r="G9" s="12"/>
      <c r="H9" s="12"/>
    </row>
    <row r="10" spans="2:8" ht="34.5" customHeight="1">
      <c r="B10" s="145"/>
      <c r="C10" s="145"/>
      <c r="D10" s="145"/>
      <c r="E10" s="145"/>
      <c r="F10" s="145"/>
      <c r="G10" s="145"/>
      <c r="H10" s="145"/>
    </row>
  </sheetData>
  <sheetProtection/>
  <mergeCells count="8">
    <mergeCell ref="B2:H2"/>
    <mergeCell ref="G3:H3"/>
    <mergeCell ref="E4:G4"/>
    <mergeCell ref="B10:H10"/>
    <mergeCell ref="B4:B5"/>
    <mergeCell ref="C4:C5"/>
    <mergeCell ref="D4:D5"/>
    <mergeCell ref="H4:H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2"/>
  </sheetPr>
  <dimension ref="A1:Q9"/>
  <sheetViews>
    <sheetView zoomScalePageLayoutView="0" workbookViewId="0" topLeftCell="A1">
      <selection activeCell="E30" sqref="E30"/>
    </sheetView>
  </sheetViews>
  <sheetFormatPr defaultColWidth="9.00390625" defaultRowHeight="14.25"/>
  <cols>
    <col min="1" max="1" width="21.625" style="1" customWidth="1"/>
    <col min="2" max="2" width="8.625" style="1" customWidth="1"/>
    <col min="3" max="7" width="7.875" style="1" customWidth="1"/>
    <col min="8" max="10" width="7.125" style="1" customWidth="1"/>
    <col min="11" max="11" width="5.625" style="1" customWidth="1"/>
    <col min="12" max="12" width="5.375" style="1" customWidth="1"/>
    <col min="13" max="13" width="7.125" style="1" customWidth="1"/>
    <col min="14" max="14" width="4.875" style="1" customWidth="1"/>
    <col min="15" max="15" width="5.00390625" style="1" customWidth="1"/>
    <col min="16" max="16" width="5.125" style="1" customWidth="1"/>
    <col min="17" max="17" width="5.50390625" style="1" customWidth="1"/>
    <col min="18" max="16384" width="9.00390625" style="1" customWidth="1"/>
  </cols>
  <sheetData>
    <row r="1" ht="18" customHeight="1">
      <c r="A1" s="1" t="s">
        <v>54</v>
      </c>
    </row>
    <row r="2" spans="1:17" ht="23.25" customHeight="1">
      <c r="A2" s="105" t="s">
        <v>55</v>
      </c>
      <c r="B2" s="105"/>
      <c r="C2" s="105"/>
      <c r="D2" s="105"/>
      <c r="E2" s="105"/>
      <c r="F2" s="105"/>
      <c r="G2" s="105"/>
      <c r="H2" s="105"/>
      <c r="I2" s="105"/>
      <c r="J2" s="105"/>
      <c r="K2" s="105"/>
      <c r="L2" s="105"/>
      <c r="M2" s="105"/>
      <c r="N2" s="105"/>
      <c r="O2" s="105"/>
      <c r="P2" s="105"/>
      <c r="Q2" s="105"/>
    </row>
    <row r="3" spans="1:17" ht="19.5" customHeight="1">
      <c r="A3" s="106" t="s">
        <v>2</v>
      </c>
      <c r="B3" s="106"/>
      <c r="C3" s="106"/>
      <c r="D3" s="39"/>
      <c r="E3" s="39"/>
      <c r="F3" s="39"/>
      <c r="G3" s="39"/>
      <c r="H3" s="39"/>
      <c r="I3" s="39"/>
      <c r="J3" s="39"/>
      <c r="K3" s="39"/>
      <c r="L3" s="39"/>
      <c r="M3" s="39"/>
      <c r="N3" s="40"/>
      <c r="O3" s="40"/>
      <c r="P3" s="40" t="s">
        <v>3</v>
      </c>
      <c r="Q3" s="87"/>
    </row>
    <row r="4" spans="1:17" ht="24.75" customHeight="1">
      <c r="A4" s="109" t="s">
        <v>56</v>
      </c>
      <c r="B4" s="101" t="s">
        <v>57</v>
      </c>
      <c r="C4" s="104" t="s">
        <v>58</v>
      </c>
      <c r="D4" s="104"/>
      <c r="E4" s="104"/>
      <c r="F4" s="104"/>
      <c r="G4" s="104"/>
      <c r="H4" s="104"/>
      <c r="I4" s="104"/>
      <c r="J4" s="104"/>
      <c r="K4" s="104"/>
      <c r="L4" s="104"/>
      <c r="M4" s="104"/>
      <c r="N4" s="101" t="s">
        <v>45</v>
      </c>
      <c r="O4" s="101" t="s">
        <v>47</v>
      </c>
      <c r="P4" s="104" t="s">
        <v>49</v>
      </c>
      <c r="Q4" s="104" t="s">
        <v>51</v>
      </c>
    </row>
    <row r="5" spans="1:17" ht="22.5" customHeight="1">
      <c r="A5" s="109"/>
      <c r="B5" s="102"/>
      <c r="C5" s="104" t="s">
        <v>59</v>
      </c>
      <c r="D5" s="104"/>
      <c r="E5" s="104"/>
      <c r="F5" s="104"/>
      <c r="G5" s="104"/>
      <c r="H5" s="104"/>
      <c r="I5" s="104"/>
      <c r="J5" s="104"/>
      <c r="K5" s="101" t="s">
        <v>60</v>
      </c>
      <c r="L5" s="101" t="s">
        <v>61</v>
      </c>
      <c r="M5" s="101" t="s">
        <v>62</v>
      </c>
      <c r="N5" s="102"/>
      <c r="O5" s="102"/>
      <c r="P5" s="104"/>
      <c r="Q5" s="104"/>
    </row>
    <row r="6" spans="1:17" ht="23.25" customHeight="1">
      <c r="A6" s="109"/>
      <c r="B6" s="102"/>
      <c r="C6" s="101" t="s">
        <v>63</v>
      </c>
      <c r="D6" s="104" t="s">
        <v>64</v>
      </c>
      <c r="E6" s="104"/>
      <c r="F6" s="104"/>
      <c r="G6" s="104"/>
      <c r="H6" s="101" t="s">
        <v>65</v>
      </c>
      <c r="I6" s="101" t="s">
        <v>66</v>
      </c>
      <c r="J6" s="101" t="s">
        <v>67</v>
      </c>
      <c r="K6" s="102"/>
      <c r="L6" s="102"/>
      <c r="M6" s="102"/>
      <c r="N6" s="102"/>
      <c r="O6" s="102"/>
      <c r="P6" s="104"/>
      <c r="Q6" s="104"/>
    </row>
    <row r="7" spans="1:17" ht="34.5" customHeight="1">
      <c r="A7" s="109"/>
      <c r="B7" s="103"/>
      <c r="C7" s="103"/>
      <c r="D7" s="31" t="s">
        <v>63</v>
      </c>
      <c r="E7" s="31" t="s">
        <v>68</v>
      </c>
      <c r="F7" s="31" t="s">
        <v>69</v>
      </c>
      <c r="G7" s="31" t="s">
        <v>70</v>
      </c>
      <c r="H7" s="103"/>
      <c r="I7" s="103"/>
      <c r="J7" s="103"/>
      <c r="K7" s="103"/>
      <c r="L7" s="103"/>
      <c r="M7" s="103"/>
      <c r="N7" s="103"/>
      <c r="O7" s="103"/>
      <c r="P7" s="104"/>
      <c r="Q7" s="104"/>
    </row>
    <row r="8" spans="1:17" ht="19.5" customHeight="1">
      <c r="A8" s="35" t="s">
        <v>71</v>
      </c>
      <c r="B8" s="46">
        <f>C8+N8</f>
        <v>10466</v>
      </c>
      <c r="C8" s="46">
        <f>D8</f>
        <v>10464</v>
      </c>
      <c r="D8" s="46">
        <v>10464</v>
      </c>
      <c r="E8" s="46">
        <f>D8-F8</f>
        <v>4154.74</v>
      </c>
      <c r="F8" s="46">
        <v>6309.26</v>
      </c>
      <c r="G8" s="86"/>
      <c r="H8" s="86"/>
      <c r="I8" s="86"/>
      <c r="J8" s="86"/>
      <c r="K8" s="86"/>
      <c r="L8" s="86"/>
      <c r="M8" s="86"/>
      <c r="N8" s="86">
        <v>2</v>
      </c>
      <c r="O8" s="86"/>
      <c r="P8" s="86"/>
      <c r="Q8" s="86"/>
    </row>
    <row r="9" spans="1:17" ht="31.5" customHeight="1">
      <c r="A9" s="107"/>
      <c r="B9" s="108"/>
      <c r="C9" s="108"/>
      <c r="D9" s="108"/>
      <c r="E9" s="108"/>
      <c r="F9" s="108"/>
      <c r="G9" s="108"/>
      <c r="H9" s="108"/>
      <c r="I9" s="108"/>
      <c r="J9" s="108"/>
      <c r="K9" s="108"/>
      <c r="L9" s="108"/>
      <c r="M9" s="108"/>
      <c r="N9" s="108"/>
      <c r="O9" s="108"/>
      <c r="P9" s="108"/>
      <c r="Q9" s="108"/>
    </row>
  </sheetData>
  <sheetProtection/>
  <mergeCells count="19">
    <mergeCell ref="A2:Q2"/>
    <mergeCell ref="A3:C3"/>
    <mergeCell ref="C4:M4"/>
    <mergeCell ref="C5:J5"/>
    <mergeCell ref="D6:G6"/>
    <mergeCell ref="A9:Q9"/>
    <mergeCell ref="A4:A7"/>
    <mergeCell ref="B4:B7"/>
    <mergeCell ref="C6:C7"/>
    <mergeCell ref="H6:H7"/>
    <mergeCell ref="O4:O7"/>
    <mergeCell ref="P4:P7"/>
    <mergeCell ref="Q4:Q7"/>
    <mergeCell ref="I6:I7"/>
    <mergeCell ref="J6:J7"/>
    <mergeCell ref="K5:K7"/>
    <mergeCell ref="L5:L7"/>
    <mergeCell ref="M5:M7"/>
    <mergeCell ref="N4:N7"/>
  </mergeCells>
  <printOptions horizontalCentered="1"/>
  <pageMargins left="0.34930555555555554" right="0.38958333333333334" top="0.9798611111111111" bottom="0.979861111111111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2"/>
  </sheetPr>
  <dimension ref="B1:I11"/>
  <sheetViews>
    <sheetView zoomScalePageLayoutView="0" workbookViewId="0" topLeftCell="B1">
      <selection activeCell="D39" sqref="D39"/>
    </sheetView>
  </sheetViews>
  <sheetFormatPr defaultColWidth="9.00390625" defaultRowHeight="14.25"/>
  <cols>
    <col min="1" max="1" width="3.75390625" style="0" hidden="1" customWidth="1"/>
    <col min="2" max="2" width="40.625" style="0" customWidth="1"/>
    <col min="3" max="3" width="15.375" style="0" customWidth="1"/>
    <col min="4" max="5" width="10.50390625" style="0" customWidth="1"/>
    <col min="6" max="6" width="16.875" style="0" customWidth="1"/>
    <col min="7" max="7" width="22.25390625" style="0" customWidth="1"/>
  </cols>
  <sheetData>
    <row r="1" ht="18" customHeight="1">
      <c r="B1" t="s">
        <v>72</v>
      </c>
    </row>
    <row r="2" spans="2:7" ht="23.25" customHeight="1">
      <c r="B2" s="110" t="s">
        <v>73</v>
      </c>
      <c r="C2" s="110"/>
      <c r="D2" s="110"/>
      <c r="E2" s="110"/>
      <c r="F2" s="110"/>
      <c r="G2" s="110"/>
    </row>
    <row r="3" spans="2:9" ht="18.75" customHeight="1">
      <c r="B3" s="111" t="s">
        <v>74</v>
      </c>
      <c r="C3" s="111"/>
      <c r="D3" s="111"/>
      <c r="E3" s="83"/>
      <c r="F3" s="84"/>
      <c r="G3" s="16" t="s">
        <v>3</v>
      </c>
      <c r="H3" s="41"/>
      <c r="I3" s="41"/>
    </row>
    <row r="4" spans="2:8" ht="24.75" customHeight="1">
      <c r="B4" s="115" t="s">
        <v>56</v>
      </c>
      <c r="C4" s="101" t="s">
        <v>75</v>
      </c>
      <c r="D4" s="101" t="s">
        <v>76</v>
      </c>
      <c r="E4" s="101" t="s">
        <v>77</v>
      </c>
      <c r="F4" s="112" t="s">
        <v>78</v>
      </c>
      <c r="G4" s="112"/>
      <c r="H4" s="1"/>
    </row>
    <row r="5" spans="2:8" ht="24.75" customHeight="1">
      <c r="B5" s="116"/>
      <c r="C5" s="103"/>
      <c r="D5" s="103"/>
      <c r="E5" s="103"/>
      <c r="F5" s="7" t="s">
        <v>79</v>
      </c>
      <c r="G5" s="7" t="s">
        <v>80</v>
      </c>
      <c r="H5" s="1"/>
    </row>
    <row r="6" spans="2:8" ht="19.5" customHeight="1">
      <c r="B6" s="35" t="s">
        <v>71</v>
      </c>
      <c r="C6" s="85">
        <v>10465.74</v>
      </c>
      <c r="D6" s="85">
        <v>1617.74</v>
      </c>
      <c r="E6" s="35">
        <v>8848</v>
      </c>
      <c r="F6" s="35">
        <v>65</v>
      </c>
      <c r="G6" s="35"/>
      <c r="H6" s="1"/>
    </row>
    <row r="7" spans="2:8" ht="31.5" customHeight="1">
      <c r="B7" s="113"/>
      <c r="C7" s="114"/>
      <c r="D7" s="114"/>
      <c r="E7" s="114"/>
      <c r="F7" s="114"/>
      <c r="G7" s="114"/>
      <c r="H7" s="1"/>
    </row>
    <row r="8" spans="2:8" ht="14.25">
      <c r="B8" s="1"/>
      <c r="C8" s="1"/>
      <c r="D8" s="1"/>
      <c r="E8" s="1"/>
      <c r="F8" s="1"/>
      <c r="G8" s="1"/>
      <c r="H8" s="1"/>
    </row>
    <row r="9" spans="2:8" ht="14.25">
      <c r="B9" s="1"/>
      <c r="C9" s="1"/>
      <c r="D9" s="1"/>
      <c r="E9" s="1"/>
      <c r="F9" s="1"/>
      <c r="G9" s="1"/>
      <c r="H9" s="1"/>
    </row>
    <row r="10" spans="2:8" ht="14.25">
      <c r="B10" s="1"/>
      <c r="C10" s="1"/>
      <c r="D10" s="1"/>
      <c r="E10" s="1"/>
      <c r="F10" s="1"/>
      <c r="G10" s="1"/>
      <c r="H10" s="1"/>
    </row>
    <row r="11" spans="2:8" ht="14.25">
      <c r="B11" s="1"/>
      <c r="C11" s="1"/>
      <c r="D11" s="1"/>
      <c r="E11" s="1"/>
      <c r="F11" s="1"/>
      <c r="G11" s="1"/>
      <c r="H11" s="1"/>
    </row>
  </sheetData>
  <sheetProtection/>
  <mergeCells count="8">
    <mergeCell ref="B2:G2"/>
    <mergeCell ref="B3:D3"/>
    <mergeCell ref="F4:G4"/>
    <mergeCell ref="B7:G7"/>
    <mergeCell ref="B4:B5"/>
    <mergeCell ref="C4:C5"/>
    <mergeCell ref="D4:D5"/>
    <mergeCell ref="E4:E5"/>
  </mergeCells>
  <printOptions horizontalCentered="1"/>
  <pageMargins left="0.75" right="0.75" top="0.9798611111111111" bottom="0.9798611111111111" header="0.5097222222222222" footer="0.509722222222222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2"/>
  </sheetPr>
  <dimension ref="A1:Q22"/>
  <sheetViews>
    <sheetView zoomScalePageLayoutView="0" workbookViewId="0" topLeftCell="A1">
      <selection activeCell="D39" sqref="D39"/>
    </sheetView>
  </sheetViews>
  <sheetFormatPr defaultColWidth="9.00390625" defaultRowHeight="14.25"/>
  <cols>
    <col min="1" max="1" width="20.625" style="1" customWidth="1"/>
    <col min="2" max="2" width="6.75390625" style="1" customWidth="1"/>
    <col min="3" max="3" width="7.25390625" style="1" customWidth="1"/>
    <col min="4" max="4" width="7.125" style="1" customWidth="1"/>
    <col min="5" max="5" width="8.625" style="1" customWidth="1"/>
    <col min="6" max="7" width="8.125" style="1" customWidth="1"/>
    <col min="8" max="9" width="6.50390625" style="1" customWidth="1"/>
    <col min="10" max="10" width="6.25390625" style="1" customWidth="1"/>
    <col min="11" max="11" width="5.375" style="1" customWidth="1"/>
    <col min="12" max="12" width="7.375" style="1" customWidth="1"/>
    <col min="13" max="13" width="5.00390625" style="1" customWidth="1"/>
    <col min="14" max="14" width="6.00390625" style="1" customWidth="1"/>
    <col min="15" max="16" width="7.25390625" style="1" customWidth="1"/>
    <col min="17" max="17" width="6.50390625" style="1" customWidth="1"/>
    <col min="18" max="16384" width="9.00390625" style="1" customWidth="1"/>
  </cols>
  <sheetData>
    <row r="1" ht="14.25">
      <c r="A1" s="1" t="s">
        <v>81</v>
      </c>
    </row>
    <row r="2" spans="1:17" ht="20.25">
      <c r="A2" s="121" t="s">
        <v>82</v>
      </c>
      <c r="B2" s="121"/>
      <c r="C2" s="121"/>
      <c r="D2" s="121"/>
      <c r="E2" s="121"/>
      <c r="F2" s="121"/>
      <c r="G2" s="121"/>
      <c r="H2" s="121"/>
      <c r="I2" s="121"/>
      <c r="J2" s="121"/>
      <c r="K2" s="121"/>
      <c r="L2" s="121"/>
      <c r="M2" s="121"/>
      <c r="N2" s="121"/>
      <c r="O2" s="121"/>
      <c r="P2" s="121"/>
      <c r="Q2" s="121"/>
    </row>
    <row r="3" spans="1:17" ht="16.5" customHeight="1">
      <c r="A3" s="21" t="s">
        <v>2</v>
      </c>
      <c r="B3" s="23"/>
      <c r="C3" s="23"/>
      <c r="D3" s="23"/>
      <c r="E3" s="23"/>
      <c r="F3" s="23"/>
      <c r="G3" s="23"/>
      <c r="H3" s="23"/>
      <c r="I3" s="23"/>
      <c r="J3" s="23"/>
      <c r="K3" s="23"/>
      <c r="M3" s="23"/>
      <c r="N3" s="23"/>
      <c r="O3" s="81"/>
      <c r="P3" s="122" t="s">
        <v>3</v>
      </c>
      <c r="Q3" s="122"/>
    </row>
    <row r="4" spans="1:17" ht="20.25" customHeight="1">
      <c r="A4" s="117" t="s">
        <v>83</v>
      </c>
      <c r="B4" s="123" t="s">
        <v>84</v>
      </c>
      <c r="C4" s="104" t="s">
        <v>59</v>
      </c>
      <c r="D4" s="104"/>
      <c r="E4" s="104"/>
      <c r="F4" s="104"/>
      <c r="G4" s="104"/>
      <c r="H4" s="104"/>
      <c r="I4" s="104"/>
      <c r="J4" s="104"/>
      <c r="K4" s="120" t="s">
        <v>85</v>
      </c>
      <c r="L4" s="117" t="s">
        <v>61</v>
      </c>
      <c r="M4" s="117" t="s">
        <v>62</v>
      </c>
      <c r="N4" s="117" t="s">
        <v>45</v>
      </c>
      <c r="O4" s="117" t="s">
        <v>47</v>
      </c>
      <c r="P4" s="117" t="s">
        <v>49</v>
      </c>
      <c r="Q4" s="117" t="s">
        <v>51</v>
      </c>
    </row>
    <row r="5" spans="1:17" ht="22.5" customHeight="1">
      <c r="A5" s="118"/>
      <c r="B5" s="123"/>
      <c r="C5" s="101" t="s">
        <v>63</v>
      </c>
      <c r="D5" s="104" t="s">
        <v>64</v>
      </c>
      <c r="E5" s="104"/>
      <c r="F5" s="104"/>
      <c r="G5" s="104"/>
      <c r="H5" s="101" t="s">
        <v>86</v>
      </c>
      <c r="I5" s="101" t="s">
        <v>66</v>
      </c>
      <c r="J5" s="101" t="s">
        <v>67</v>
      </c>
      <c r="K5" s="120"/>
      <c r="L5" s="118"/>
      <c r="M5" s="118"/>
      <c r="N5" s="118"/>
      <c r="O5" s="118"/>
      <c r="P5" s="118"/>
      <c r="Q5" s="118"/>
    </row>
    <row r="6" spans="1:17" ht="28.5" customHeight="1">
      <c r="A6" s="119"/>
      <c r="B6" s="123"/>
      <c r="C6" s="103"/>
      <c r="D6" s="7" t="s">
        <v>63</v>
      </c>
      <c r="E6" s="7" t="s">
        <v>68</v>
      </c>
      <c r="F6" s="7" t="s">
        <v>69</v>
      </c>
      <c r="G6" s="7" t="s">
        <v>70</v>
      </c>
      <c r="H6" s="103"/>
      <c r="I6" s="103"/>
      <c r="J6" s="103"/>
      <c r="K6" s="120"/>
      <c r="L6" s="119"/>
      <c r="M6" s="119"/>
      <c r="N6" s="119"/>
      <c r="O6" s="119"/>
      <c r="P6" s="119"/>
      <c r="Q6" s="119"/>
    </row>
    <row r="7" spans="1:17" ht="15" customHeight="1">
      <c r="A7" s="78" t="s">
        <v>71</v>
      </c>
      <c r="B7" s="63">
        <f>C7</f>
        <v>1617.75</v>
      </c>
      <c r="C7" s="63">
        <f>D7+H7+I7+J7</f>
        <v>1617.75</v>
      </c>
      <c r="D7" s="63">
        <f>E7+F7+G7</f>
        <v>1617.75</v>
      </c>
      <c r="E7" s="63">
        <f>E8+E13+E19</f>
        <v>1617.75</v>
      </c>
      <c r="F7" s="79"/>
      <c r="G7" s="79"/>
      <c r="H7" s="79"/>
      <c r="I7" s="79"/>
      <c r="J7" s="79"/>
      <c r="K7" s="29"/>
      <c r="L7" s="82"/>
      <c r="M7" s="82"/>
      <c r="N7" s="82"/>
      <c r="O7" s="82"/>
      <c r="P7" s="82"/>
      <c r="Q7" s="82"/>
    </row>
    <row r="8" spans="1:17" ht="15" customHeight="1">
      <c r="A8" s="78" t="s">
        <v>87</v>
      </c>
      <c r="B8" s="63">
        <f aca="true" t="shared" si="0" ref="B8:B21">C8</f>
        <v>1160</v>
      </c>
      <c r="C8" s="63">
        <f aca="true" t="shared" si="1" ref="C8:C21">D8+H8+I8+J8</f>
        <v>1160</v>
      </c>
      <c r="D8" s="63">
        <f aca="true" t="shared" si="2" ref="D8:D21">E8+F8+G8</f>
        <v>1160</v>
      </c>
      <c r="E8" s="63">
        <f>E9+E10+E11+E12</f>
        <v>1160</v>
      </c>
      <c r="F8" s="79"/>
      <c r="G8" s="79"/>
      <c r="H8" s="79"/>
      <c r="I8" s="79"/>
      <c r="J8" s="79"/>
      <c r="K8" s="29"/>
      <c r="L8" s="82"/>
      <c r="M8" s="82"/>
      <c r="N8" s="82"/>
      <c r="O8" s="82"/>
      <c r="P8" s="82"/>
      <c r="Q8" s="82"/>
    </row>
    <row r="9" spans="1:17" ht="15" customHeight="1">
      <c r="A9" s="78" t="s">
        <v>88</v>
      </c>
      <c r="B9" s="63">
        <f t="shared" si="0"/>
        <v>525.08</v>
      </c>
      <c r="C9" s="63">
        <f t="shared" si="1"/>
        <v>525.08</v>
      </c>
      <c r="D9" s="63">
        <f t="shared" si="2"/>
        <v>525.08</v>
      </c>
      <c r="E9" s="63">
        <v>525.08</v>
      </c>
      <c r="F9" s="79"/>
      <c r="G9" s="79"/>
      <c r="H9" s="79"/>
      <c r="I9" s="79"/>
      <c r="J9" s="79"/>
      <c r="K9" s="29"/>
      <c r="L9" s="82"/>
      <c r="M9" s="82"/>
      <c r="N9" s="82"/>
      <c r="O9" s="82"/>
      <c r="P9" s="82"/>
      <c r="Q9" s="82"/>
    </row>
    <row r="10" spans="1:17" ht="15" customHeight="1">
      <c r="A10" s="78" t="s">
        <v>89</v>
      </c>
      <c r="B10" s="63">
        <f t="shared" si="0"/>
        <v>66.3</v>
      </c>
      <c r="C10" s="63">
        <f t="shared" si="1"/>
        <v>66.3</v>
      </c>
      <c r="D10" s="63">
        <f t="shared" si="2"/>
        <v>66.3</v>
      </c>
      <c r="E10" s="63">
        <v>66.3</v>
      </c>
      <c r="F10" s="79"/>
      <c r="G10" s="79"/>
      <c r="H10" s="79"/>
      <c r="I10" s="79"/>
      <c r="J10" s="79"/>
      <c r="K10" s="29"/>
      <c r="L10" s="82"/>
      <c r="M10" s="82"/>
      <c r="N10" s="82"/>
      <c r="O10" s="82"/>
      <c r="P10" s="82"/>
      <c r="Q10" s="82"/>
    </row>
    <row r="11" spans="1:17" ht="15" customHeight="1">
      <c r="A11" s="78" t="s">
        <v>90</v>
      </c>
      <c r="B11" s="63">
        <f t="shared" si="0"/>
        <v>131.65</v>
      </c>
      <c r="C11" s="63">
        <f t="shared" si="1"/>
        <v>131.65</v>
      </c>
      <c r="D11" s="63">
        <f t="shared" si="2"/>
        <v>131.65</v>
      </c>
      <c r="E11" s="63">
        <v>131.65</v>
      </c>
      <c r="F11" s="79"/>
      <c r="G11" s="79"/>
      <c r="H11" s="79"/>
      <c r="I11" s="79"/>
      <c r="J11" s="79"/>
      <c r="K11" s="29"/>
      <c r="L11" s="82"/>
      <c r="M11" s="82"/>
      <c r="N11" s="82"/>
      <c r="O11" s="82"/>
      <c r="P11" s="82"/>
      <c r="Q11" s="82"/>
    </row>
    <row r="12" spans="1:17" ht="15" customHeight="1">
      <c r="A12" s="78" t="s">
        <v>91</v>
      </c>
      <c r="B12" s="63">
        <f t="shared" si="0"/>
        <v>436.97</v>
      </c>
      <c r="C12" s="63">
        <f t="shared" si="1"/>
        <v>436.97</v>
      </c>
      <c r="D12" s="63">
        <f t="shared" si="2"/>
        <v>436.97</v>
      </c>
      <c r="E12" s="63">
        <v>436.97</v>
      </c>
      <c r="F12" s="79"/>
      <c r="G12" s="79"/>
      <c r="H12" s="79"/>
      <c r="I12" s="79"/>
      <c r="J12" s="79"/>
      <c r="K12" s="29"/>
      <c r="L12" s="82"/>
      <c r="M12" s="82"/>
      <c r="N12" s="82"/>
      <c r="O12" s="82"/>
      <c r="P12" s="82"/>
      <c r="Q12" s="82"/>
    </row>
    <row r="13" spans="1:17" ht="15" customHeight="1">
      <c r="A13" s="78" t="s">
        <v>92</v>
      </c>
      <c r="B13" s="63">
        <f t="shared" si="0"/>
        <v>188.15</v>
      </c>
      <c r="C13" s="63">
        <f t="shared" si="1"/>
        <v>188.15</v>
      </c>
      <c r="D13" s="63">
        <f t="shared" si="2"/>
        <v>188.15</v>
      </c>
      <c r="E13" s="63">
        <f>E14+E15+E16+E17+E18</f>
        <v>188.15</v>
      </c>
      <c r="F13" s="79"/>
      <c r="G13" s="79"/>
      <c r="H13" s="79"/>
      <c r="I13" s="79"/>
      <c r="J13" s="79"/>
      <c r="K13" s="29"/>
      <c r="L13" s="82"/>
      <c r="M13" s="82"/>
      <c r="N13" s="82"/>
      <c r="O13" s="82"/>
      <c r="P13" s="82"/>
      <c r="Q13" s="82"/>
    </row>
    <row r="14" spans="1:17" ht="15" customHeight="1">
      <c r="A14" s="78" t="s">
        <v>93</v>
      </c>
      <c r="B14" s="63">
        <f t="shared" si="0"/>
        <v>7.1</v>
      </c>
      <c r="C14" s="63">
        <f t="shared" si="1"/>
        <v>7.1</v>
      </c>
      <c r="D14" s="63">
        <f t="shared" si="2"/>
        <v>7.1</v>
      </c>
      <c r="E14" s="63">
        <v>7.1</v>
      </c>
      <c r="F14" s="79"/>
      <c r="G14" s="79"/>
      <c r="H14" s="79"/>
      <c r="I14" s="79"/>
      <c r="J14" s="79"/>
      <c r="K14" s="29"/>
      <c r="L14" s="82"/>
      <c r="M14" s="82"/>
      <c r="N14" s="82"/>
      <c r="O14" s="82"/>
      <c r="P14" s="82"/>
      <c r="Q14" s="82"/>
    </row>
    <row r="15" spans="1:17" ht="15" customHeight="1">
      <c r="A15" s="78" t="s">
        <v>94</v>
      </c>
      <c r="B15" s="63">
        <f t="shared" si="0"/>
        <v>116.2</v>
      </c>
      <c r="C15" s="63">
        <f t="shared" si="1"/>
        <v>116.2</v>
      </c>
      <c r="D15" s="63">
        <f t="shared" si="2"/>
        <v>116.2</v>
      </c>
      <c r="E15" s="63">
        <v>116.2</v>
      </c>
      <c r="F15" s="79"/>
      <c r="G15" s="79"/>
      <c r="H15" s="79"/>
      <c r="I15" s="79"/>
      <c r="J15" s="79"/>
      <c r="K15" s="29"/>
      <c r="L15" s="82"/>
      <c r="M15" s="82"/>
      <c r="N15" s="82"/>
      <c r="O15" s="82"/>
      <c r="P15" s="82"/>
      <c r="Q15" s="82"/>
    </row>
    <row r="16" spans="1:17" ht="15" customHeight="1">
      <c r="A16" s="78" t="s">
        <v>95</v>
      </c>
      <c r="B16" s="63">
        <f t="shared" si="0"/>
        <v>9.76</v>
      </c>
      <c r="C16" s="63">
        <f t="shared" si="1"/>
        <v>9.76</v>
      </c>
      <c r="D16" s="63">
        <f t="shared" si="2"/>
        <v>9.76</v>
      </c>
      <c r="E16" s="63">
        <v>9.76</v>
      </c>
      <c r="F16" s="79"/>
      <c r="G16" s="79"/>
      <c r="H16" s="79"/>
      <c r="I16" s="79"/>
      <c r="J16" s="79"/>
      <c r="K16" s="29"/>
      <c r="L16" s="82"/>
      <c r="M16" s="82"/>
      <c r="N16" s="82"/>
      <c r="O16" s="82"/>
      <c r="P16" s="82"/>
      <c r="Q16" s="82"/>
    </row>
    <row r="17" spans="1:17" ht="15" customHeight="1">
      <c r="A17" s="78" t="s">
        <v>96</v>
      </c>
      <c r="B17" s="63">
        <f t="shared" si="0"/>
        <v>21.69</v>
      </c>
      <c r="C17" s="63">
        <f t="shared" si="1"/>
        <v>21.69</v>
      </c>
      <c r="D17" s="63">
        <f t="shared" si="2"/>
        <v>21.69</v>
      </c>
      <c r="E17" s="63">
        <v>21.69</v>
      </c>
      <c r="F17" s="79"/>
      <c r="G17" s="79"/>
      <c r="H17" s="79"/>
      <c r="I17" s="79"/>
      <c r="J17" s="79"/>
      <c r="K17" s="29"/>
      <c r="L17" s="82"/>
      <c r="M17" s="82"/>
      <c r="N17" s="82"/>
      <c r="O17" s="82"/>
      <c r="P17" s="82"/>
      <c r="Q17" s="82"/>
    </row>
    <row r="18" spans="1:17" ht="15" customHeight="1">
      <c r="A18" s="78" t="s">
        <v>97</v>
      </c>
      <c r="B18" s="63">
        <f t="shared" si="0"/>
        <v>33.4</v>
      </c>
      <c r="C18" s="63">
        <f t="shared" si="1"/>
        <v>33.4</v>
      </c>
      <c r="D18" s="63">
        <f t="shared" si="2"/>
        <v>33.4</v>
      </c>
      <c r="E18" s="63">
        <v>33.4</v>
      </c>
      <c r="F18" s="79"/>
      <c r="G18" s="79"/>
      <c r="H18" s="79"/>
      <c r="I18" s="79"/>
      <c r="J18" s="79"/>
      <c r="K18" s="29"/>
      <c r="L18" s="82"/>
      <c r="M18" s="82"/>
      <c r="N18" s="82"/>
      <c r="O18" s="82"/>
      <c r="P18" s="82"/>
      <c r="Q18" s="82"/>
    </row>
    <row r="19" spans="1:17" ht="15" customHeight="1">
      <c r="A19" s="78" t="s">
        <v>98</v>
      </c>
      <c r="B19" s="63">
        <f t="shared" si="0"/>
        <v>269.6</v>
      </c>
      <c r="C19" s="63">
        <f t="shared" si="1"/>
        <v>269.6</v>
      </c>
      <c r="D19" s="63">
        <f t="shared" si="2"/>
        <v>269.6</v>
      </c>
      <c r="E19" s="63">
        <f>E20+E21</f>
        <v>269.6</v>
      </c>
      <c r="F19" s="79"/>
      <c r="G19" s="79"/>
      <c r="H19" s="79"/>
      <c r="I19" s="79"/>
      <c r="J19" s="79"/>
      <c r="K19" s="29"/>
      <c r="L19" s="82"/>
      <c r="M19" s="82"/>
      <c r="N19" s="82"/>
      <c r="O19" s="82"/>
      <c r="P19" s="82"/>
      <c r="Q19" s="82"/>
    </row>
    <row r="20" spans="1:17" ht="15" customHeight="1">
      <c r="A20" s="78" t="s">
        <v>99</v>
      </c>
      <c r="B20" s="63">
        <f t="shared" si="0"/>
        <v>114.12</v>
      </c>
      <c r="C20" s="63">
        <f t="shared" si="1"/>
        <v>114.12</v>
      </c>
      <c r="D20" s="63">
        <f t="shared" si="2"/>
        <v>114.12</v>
      </c>
      <c r="E20" s="63">
        <v>114.12</v>
      </c>
      <c r="F20" s="79"/>
      <c r="G20" s="79"/>
      <c r="H20" s="79"/>
      <c r="I20" s="79"/>
      <c r="J20" s="79"/>
      <c r="K20" s="29"/>
      <c r="L20" s="82"/>
      <c r="M20" s="82"/>
      <c r="N20" s="82"/>
      <c r="O20" s="82"/>
      <c r="P20" s="82"/>
      <c r="Q20" s="82"/>
    </row>
    <row r="21" spans="1:17" ht="15" customHeight="1">
      <c r="A21" s="78" t="s">
        <v>100</v>
      </c>
      <c r="B21" s="63">
        <f t="shared" si="0"/>
        <v>155.48</v>
      </c>
      <c r="C21" s="63">
        <f t="shared" si="1"/>
        <v>155.48</v>
      </c>
      <c r="D21" s="63">
        <f t="shared" si="2"/>
        <v>155.48</v>
      </c>
      <c r="E21" s="63">
        <v>155.48</v>
      </c>
      <c r="F21" s="79"/>
      <c r="G21" s="79"/>
      <c r="H21" s="79"/>
      <c r="I21" s="79"/>
      <c r="J21" s="79"/>
      <c r="K21" s="29"/>
      <c r="L21" s="82"/>
      <c r="M21" s="82"/>
      <c r="N21" s="82"/>
      <c r="O21" s="82"/>
      <c r="P21" s="82"/>
      <c r="Q21" s="82"/>
    </row>
    <row r="22" ht="14.25">
      <c r="E22" s="80"/>
    </row>
  </sheetData>
  <sheetProtection/>
  <mergeCells count="17">
    <mergeCell ref="A2:Q2"/>
    <mergeCell ref="P3:Q3"/>
    <mergeCell ref="C4:J4"/>
    <mergeCell ref="D5:G5"/>
    <mergeCell ref="A4:A6"/>
    <mergeCell ref="B4:B6"/>
    <mergeCell ref="C5:C6"/>
    <mergeCell ref="H5:H6"/>
    <mergeCell ref="I5:I6"/>
    <mergeCell ref="J5:J6"/>
    <mergeCell ref="Q4:Q6"/>
    <mergeCell ref="K4:K6"/>
    <mergeCell ref="L4:L6"/>
    <mergeCell ref="M4:M6"/>
    <mergeCell ref="N4:N6"/>
    <mergeCell ref="O4:O6"/>
    <mergeCell ref="P4:P6"/>
  </mergeCells>
  <printOptions horizontalCentered="1"/>
  <pageMargins left="0.34930555555555554" right="0.2798611111111111" top="0.7097222222222223" bottom="0.03958333333333333" header="0.5097222222222222" footer="0.50972222222222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2"/>
  </sheetPr>
  <dimension ref="A1:S29"/>
  <sheetViews>
    <sheetView zoomScalePageLayoutView="0" workbookViewId="0" topLeftCell="A10">
      <selection activeCell="D39" sqref="D39"/>
    </sheetView>
  </sheetViews>
  <sheetFormatPr defaultColWidth="9.00390625" defaultRowHeight="14.25"/>
  <cols>
    <col min="1" max="1" width="24.875" style="1" customWidth="1"/>
    <col min="2" max="2" width="9.25390625" style="1" customWidth="1"/>
    <col min="3" max="3" width="6.875" style="1" customWidth="1"/>
    <col min="4" max="4" width="6.75390625" style="1" customWidth="1"/>
    <col min="5" max="7" width="7.625" style="1" customWidth="1"/>
    <col min="8" max="8" width="6.75390625" style="1" customWidth="1"/>
    <col min="9" max="9" width="7.375" style="1" customWidth="1"/>
    <col min="10" max="10" width="6.625" style="1" customWidth="1"/>
    <col min="11" max="11" width="5.375" style="1" customWidth="1"/>
    <col min="12" max="12" width="6.125" style="1" customWidth="1"/>
    <col min="13" max="13" width="5.00390625" style="1" customWidth="1"/>
    <col min="14" max="14" width="5.75390625" style="1" customWidth="1"/>
    <col min="15" max="15" width="6.125" style="1" customWidth="1"/>
    <col min="16" max="16" width="7.375" style="1" customWidth="1"/>
    <col min="17" max="17" width="6.75390625" style="1" customWidth="1"/>
    <col min="18" max="16384" width="9.00390625" style="1" customWidth="1"/>
  </cols>
  <sheetData>
    <row r="1" ht="14.25">
      <c r="A1" s="1" t="s">
        <v>101</v>
      </c>
    </row>
    <row r="2" spans="1:15" ht="20.25">
      <c r="A2" s="121" t="s">
        <v>102</v>
      </c>
      <c r="B2" s="121"/>
      <c r="C2" s="121"/>
      <c r="D2" s="121"/>
      <c r="E2" s="121"/>
      <c r="F2" s="121"/>
      <c r="G2" s="121"/>
      <c r="H2" s="121"/>
      <c r="I2" s="121"/>
      <c r="J2" s="121"/>
      <c r="K2" s="121"/>
      <c r="L2" s="121"/>
      <c r="M2" s="121"/>
      <c r="N2" s="121"/>
      <c r="O2" s="121"/>
    </row>
    <row r="3" spans="1:19" ht="16.5" customHeight="1">
      <c r="A3" s="21" t="s">
        <v>2</v>
      </c>
      <c r="B3" s="23"/>
      <c r="C3" s="23"/>
      <c r="D3" s="23"/>
      <c r="E3" s="23"/>
      <c r="F3" s="23"/>
      <c r="G3" s="23"/>
      <c r="H3" s="23"/>
      <c r="I3" s="23"/>
      <c r="J3" s="23"/>
      <c r="K3" s="23"/>
      <c r="P3" s="122" t="s">
        <v>3</v>
      </c>
      <c r="Q3" s="122"/>
      <c r="R3" s="23"/>
      <c r="S3" s="22"/>
    </row>
    <row r="4" spans="1:17" ht="18" customHeight="1">
      <c r="A4" s="117" t="s">
        <v>83</v>
      </c>
      <c r="B4" s="123" t="s">
        <v>84</v>
      </c>
      <c r="C4" s="104" t="s">
        <v>59</v>
      </c>
      <c r="D4" s="104"/>
      <c r="E4" s="104"/>
      <c r="F4" s="104"/>
      <c r="G4" s="104"/>
      <c r="H4" s="104"/>
      <c r="I4" s="104"/>
      <c r="J4" s="104"/>
      <c r="K4" s="120" t="s">
        <v>85</v>
      </c>
      <c r="L4" s="117" t="s">
        <v>61</v>
      </c>
      <c r="M4" s="117" t="s">
        <v>62</v>
      </c>
      <c r="N4" s="117" t="s">
        <v>45</v>
      </c>
      <c r="O4" s="117" t="s">
        <v>47</v>
      </c>
      <c r="P4" s="120" t="s">
        <v>49</v>
      </c>
      <c r="Q4" s="120" t="s">
        <v>51</v>
      </c>
    </row>
    <row r="5" spans="1:17" ht="18" customHeight="1">
      <c r="A5" s="118"/>
      <c r="B5" s="123"/>
      <c r="C5" s="101" t="s">
        <v>63</v>
      </c>
      <c r="D5" s="104" t="s">
        <v>64</v>
      </c>
      <c r="E5" s="104"/>
      <c r="F5" s="104"/>
      <c r="G5" s="104"/>
      <c r="H5" s="101" t="s">
        <v>86</v>
      </c>
      <c r="I5" s="101" t="s">
        <v>66</v>
      </c>
      <c r="J5" s="101" t="s">
        <v>67</v>
      </c>
      <c r="K5" s="120"/>
      <c r="L5" s="118"/>
      <c r="M5" s="118"/>
      <c r="N5" s="118"/>
      <c r="O5" s="118"/>
      <c r="P5" s="120"/>
      <c r="Q5" s="120"/>
    </row>
    <row r="6" spans="1:17" ht="27" customHeight="1">
      <c r="A6" s="119"/>
      <c r="B6" s="123"/>
      <c r="C6" s="103"/>
      <c r="D6" s="7" t="s">
        <v>63</v>
      </c>
      <c r="E6" s="7" t="s">
        <v>68</v>
      </c>
      <c r="F6" s="7" t="s">
        <v>69</v>
      </c>
      <c r="G6" s="7" t="s">
        <v>70</v>
      </c>
      <c r="H6" s="103"/>
      <c r="I6" s="103"/>
      <c r="J6" s="103"/>
      <c r="K6" s="120"/>
      <c r="L6" s="119"/>
      <c r="M6" s="119"/>
      <c r="N6" s="119"/>
      <c r="O6" s="119"/>
      <c r="P6" s="120"/>
      <c r="Q6" s="120"/>
    </row>
    <row r="7" spans="1:17" ht="19.5" customHeight="1">
      <c r="A7" s="19" t="s">
        <v>71</v>
      </c>
      <c r="B7" s="63">
        <v>8848.26</v>
      </c>
      <c r="C7" s="63">
        <v>8846</v>
      </c>
      <c r="D7" s="63">
        <v>8846</v>
      </c>
      <c r="E7" s="63">
        <v>2537</v>
      </c>
      <c r="F7" s="63">
        <v>6309.26</v>
      </c>
      <c r="G7" s="63"/>
      <c r="H7" s="63"/>
      <c r="I7" s="63"/>
      <c r="J7" s="63"/>
      <c r="K7" s="76"/>
      <c r="L7" s="27"/>
      <c r="M7" s="27"/>
      <c r="N7" s="27">
        <v>2</v>
      </c>
      <c r="O7" s="77"/>
      <c r="P7" s="73"/>
      <c r="Q7" s="73"/>
    </row>
    <row r="8" spans="1:17" ht="19.5" customHeight="1">
      <c r="A8" s="64" t="s">
        <v>103</v>
      </c>
      <c r="B8" s="65">
        <v>2389</v>
      </c>
      <c r="C8" s="65">
        <v>2387</v>
      </c>
      <c r="D8" s="65">
        <v>2387</v>
      </c>
      <c r="E8" s="65">
        <v>2387</v>
      </c>
      <c r="F8" s="66"/>
      <c r="G8" s="63"/>
      <c r="H8" s="63"/>
      <c r="I8" s="63"/>
      <c r="J8" s="63"/>
      <c r="K8" s="76"/>
      <c r="L8" s="27"/>
      <c r="M8" s="27"/>
      <c r="N8" s="27">
        <v>2</v>
      </c>
      <c r="O8" s="29"/>
      <c r="P8" s="73"/>
      <c r="Q8" s="73"/>
    </row>
    <row r="9" spans="1:17" ht="19.5" customHeight="1">
      <c r="A9" s="64" t="s">
        <v>104</v>
      </c>
      <c r="B9" s="65">
        <v>60</v>
      </c>
      <c r="C9" s="65">
        <v>60</v>
      </c>
      <c r="D9" s="65">
        <v>60</v>
      </c>
      <c r="E9" s="65">
        <v>60</v>
      </c>
      <c r="F9" s="66"/>
      <c r="G9" s="63"/>
      <c r="H9" s="63"/>
      <c r="I9" s="63"/>
      <c r="J9" s="63"/>
      <c r="K9" s="76"/>
      <c r="L9" s="27"/>
      <c r="M9" s="27"/>
      <c r="N9" s="27"/>
      <c r="O9" s="29"/>
      <c r="P9" s="73"/>
      <c r="Q9" s="73"/>
    </row>
    <row r="10" spans="1:17" ht="19.5" customHeight="1">
      <c r="A10" s="64" t="s">
        <v>105</v>
      </c>
      <c r="B10" s="65">
        <v>138</v>
      </c>
      <c r="C10" s="65">
        <v>136</v>
      </c>
      <c r="D10" s="65">
        <v>136</v>
      </c>
      <c r="E10" s="65">
        <v>136</v>
      </c>
      <c r="F10" s="66"/>
      <c r="G10" s="63"/>
      <c r="H10" s="63"/>
      <c r="I10" s="63"/>
      <c r="J10" s="63"/>
      <c r="K10" s="76"/>
      <c r="L10" s="27"/>
      <c r="M10" s="27"/>
      <c r="N10" s="27">
        <v>2</v>
      </c>
      <c r="O10" s="29"/>
      <c r="P10" s="73"/>
      <c r="Q10" s="73"/>
    </row>
    <row r="11" spans="1:17" ht="19.5" customHeight="1">
      <c r="A11" s="64" t="s">
        <v>106</v>
      </c>
      <c r="B11" s="65">
        <v>55</v>
      </c>
      <c r="C11" s="65">
        <v>55</v>
      </c>
      <c r="D11" s="65">
        <v>55</v>
      </c>
      <c r="E11" s="65">
        <v>55</v>
      </c>
      <c r="F11" s="66"/>
      <c r="G11" s="63"/>
      <c r="H11" s="63"/>
      <c r="I11" s="63"/>
      <c r="J11" s="63"/>
      <c r="K11" s="76"/>
      <c r="L11" s="27"/>
      <c r="M11" s="27"/>
      <c r="N11" s="27"/>
      <c r="O11" s="29"/>
      <c r="P11" s="73"/>
      <c r="Q11" s="73"/>
    </row>
    <row r="12" spans="1:17" ht="19.5" customHeight="1">
      <c r="A12" s="67" t="s">
        <v>107</v>
      </c>
      <c r="B12" s="65">
        <v>40</v>
      </c>
      <c r="C12" s="65">
        <v>40</v>
      </c>
      <c r="D12" s="65">
        <v>40</v>
      </c>
      <c r="E12" s="65">
        <v>40</v>
      </c>
      <c r="F12" s="66"/>
      <c r="G12" s="63"/>
      <c r="H12" s="63"/>
      <c r="I12" s="63"/>
      <c r="J12" s="63"/>
      <c r="K12" s="76"/>
      <c r="L12" s="27"/>
      <c r="M12" s="27"/>
      <c r="N12" s="27"/>
      <c r="O12" s="29"/>
      <c r="P12" s="73"/>
      <c r="Q12" s="73"/>
    </row>
    <row r="13" spans="1:17" ht="19.5" customHeight="1">
      <c r="A13" s="67" t="s">
        <v>108</v>
      </c>
      <c r="B13" s="65">
        <v>325</v>
      </c>
      <c r="C13" s="65">
        <v>325</v>
      </c>
      <c r="D13" s="65">
        <v>325</v>
      </c>
      <c r="E13" s="65">
        <v>325</v>
      </c>
      <c r="F13" s="66"/>
      <c r="G13" s="63"/>
      <c r="H13" s="63"/>
      <c r="I13" s="63"/>
      <c r="J13" s="63"/>
      <c r="K13" s="76"/>
      <c r="L13" s="27"/>
      <c r="M13" s="27"/>
      <c r="N13" s="27"/>
      <c r="O13" s="29"/>
      <c r="P13" s="73"/>
      <c r="Q13" s="73"/>
    </row>
    <row r="14" spans="1:17" ht="19.5" customHeight="1">
      <c r="A14" s="67" t="s">
        <v>109</v>
      </c>
      <c r="B14" s="68">
        <v>30</v>
      </c>
      <c r="C14" s="68">
        <v>30</v>
      </c>
      <c r="D14" s="68">
        <v>30</v>
      </c>
      <c r="E14" s="68">
        <v>30</v>
      </c>
      <c r="F14" s="69"/>
      <c r="G14" s="27"/>
      <c r="H14" s="27"/>
      <c r="I14" s="27"/>
      <c r="J14" s="27"/>
      <c r="K14" s="76"/>
      <c r="L14" s="27"/>
      <c r="M14" s="27"/>
      <c r="N14" s="27"/>
      <c r="O14" s="29"/>
      <c r="P14" s="73"/>
      <c r="Q14" s="73"/>
    </row>
    <row r="15" spans="1:17" ht="19.5" customHeight="1">
      <c r="A15" s="67" t="s">
        <v>110</v>
      </c>
      <c r="B15" s="65">
        <v>574</v>
      </c>
      <c r="C15" s="65">
        <v>574</v>
      </c>
      <c r="D15" s="65">
        <v>574</v>
      </c>
      <c r="E15" s="65">
        <v>574</v>
      </c>
      <c r="F15" s="70"/>
      <c r="G15" s="71"/>
      <c r="H15" s="71"/>
      <c r="I15" s="71"/>
      <c r="J15" s="71"/>
      <c r="K15" s="71"/>
      <c r="L15" s="71"/>
      <c r="M15" s="71"/>
      <c r="N15" s="71"/>
      <c r="O15" s="71"/>
      <c r="P15" s="73"/>
      <c r="Q15" s="73"/>
    </row>
    <row r="16" spans="1:17" ht="19.5" customHeight="1">
      <c r="A16" s="67" t="s">
        <v>111</v>
      </c>
      <c r="B16" s="65">
        <v>20</v>
      </c>
      <c r="C16" s="65">
        <v>20</v>
      </c>
      <c r="D16" s="65">
        <v>20</v>
      </c>
      <c r="E16" s="65">
        <v>20</v>
      </c>
      <c r="F16" s="72"/>
      <c r="G16" s="73"/>
      <c r="H16" s="73"/>
      <c r="I16" s="73"/>
      <c r="J16" s="73"/>
      <c r="K16" s="73"/>
      <c r="L16" s="73"/>
      <c r="M16" s="73"/>
      <c r="N16" s="73"/>
      <c r="O16" s="73"/>
      <c r="P16" s="73"/>
      <c r="Q16" s="73"/>
    </row>
    <row r="17" spans="1:17" ht="19.5" customHeight="1">
      <c r="A17" s="67" t="s">
        <v>112</v>
      </c>
      <c r="B17" s="65">
        <v>21</v>
      </c>
      <c r="C17" s="65">
        <v>21</v>
      </c>
      <c r="D17" s="65">
        <v>21</v>
      </c>
      <c r="E17" s="65">
        <v>21</v>
      </c>
      <c r="F17" s="72"/>
      <c r="G17" s="73"/>
      <c r="H17" s="73"/>
      <c r="I17" s="73"/>
      <c r="J17" s="73"/>
      <c r="K17" s="73"/>
      <c r="L17" s="73"/>
      <c r="M17" s="73"/>
      <c r="N17" s="73"/>
      <c r="O17" s="73"/>
      <c r="P17" s="73"/>
      <c r="Q17" s="73"/>
    </row>
    <row r="18" spans="1:17" ht="19.5" customHeight="1">
      <c r="A18" s="67" t="s">
        <v>113</v>
      </c>
      <c r="B18" s="65">
        <v>100</v>
      </c>
      <c r="C18" s="65">
        <v>100</v>
      </c>
      <c r="D18" s="65">
        <v>100</v>
      </c>
      <c r="E18" s="65">
        <v>100</v>
      </c>
      <c r="F18" s="72"/>
      <c r="G18" s="73"/>
      <c r="H18" s="73"/>
      <c r="I18" s="73"/>
      <c r="J18" s="73"/>
      <c r="K18" s="73"/>
      <c r="L18" s="73"/>
      <c r="M18" s="73"/>
      <c r="N18" s="73"/>
      <c r="O18" s="73"/>
      <c r="P18" s="73"/>
      <c r="Q18" s="73"/>
    </row>
    <row r="19" spans="1:17" ht="19.5" customHeight="1">
      <c r="A19" s="67" t="s">
        <v>114</v>
      </c>
      <c r="B19" s="65">
        <v>38</v>
      </c>
      <c r="C19" s="65">
        <v>38</v>
      </c>
      <c r="D19" s="65">
        <v>38</v>
      </c>
      <c r="E19" s="65">
        <v>38</v>
      </c>
      <c r="F19" s="72"/>
      <c r="G19" s="73"/>
      <c r="H19" s="73"/>
      <c r="I19" s="73"/>
      <c r="J19" s="73"/>
      <c r="K19" s="73"/>
      <c r="L19" s="73"/>
      <c r="M19" s="73"/>
      <c r="N19" s="73"/>
      <c r="O19" s="73"/>
      <c r="P19" s="73"/>
      <c r="Q19" s="73"/>
    </row>
    <row r="20" spans="1:17" ht="19.5" customHeight="1">
      <c r="A20" s="67" t="s">
        <v>115</v>
      </c>
      <c r="B20" s="65">
        <v>37</v>
      </c>
      <c r="C20" s="65">
        <v>37</v>
      </c>
      <c r="D20" s="65">
        <v>37</v>
      </c>
      <c r="E20" s="65">
        <v>37</v>
      </c>
      <c r="F20" s="72"/>
      <c r="G20" s="73"/>
      <c r="H20" s="73"/>
      <c r="I20" s="73"/>
      <c r="J20" s="73"/>
      <c r="K20" s="73"/>
      <c r="L20" s="73"/>
      <c r="M20" s="73"/>
      <c r="N20" s="73"/>
      <c r="O20" s="73"/>
      <c r="P20" s="73"/>
      <c r="Q20" s="73"/>
    </row>
    <row r="21" spans="1:17" ht="19.5" customHeight="1">
      <c r="A21" s="67" t="s">
        <v>116</v>
      </c>
      <c r="B21" s="65">
        <v>37</v>
      </c>
      <c r="C21" s="65">
        <v>37</v>
      </c>
      <c r="D21" s="65">
        <v>37</v>
      </c>
      <c r="E21" s="65">
        <v>37</v>
      </c>
      <c r="F21" s="72"/>
      <c r="G21" s="73"/>
      <c r="H21" s="73"/>
      <c r="I21" s="73"/>
      <c r="J21" s="73"/>
      <c r="K21" s="73"/>
      <c r="L21" s="73"/>
      <c r="M21" s="73"/>
      <c r="N21" s="73"/>
      <c r="O21" s="73"/>
      <c r="P21" s="73"/>
      <c r="Q21" s="73"/>
    </row>
    <row r="22" spans="1:17" ht="19.5" customHeight="1">
      <c r="A22" s="67" t="s">
        <v>117</v>
      </c>
      <c r="B22" s="65">
        <v>110</v>
      </c>
      <c r="C22" s="65">
        <v>110</v>
      </c>
      <c r="D22" s="65">
        <v>110</v>
      </c>
      <c r="E22" s="65">
        <v>110</v>
      </c>
      <c r="F22" s="72"/>
      <c r="G22" s="73"/>
      <c r="H22" s="73"/>
      <c r="I22" s="73"/>
      <c r="J22" s="73"/>
      <c r="K22" s="73"/>
      <c r="L22" s="73"/>
      <c r="M22" s="73"/>
      <c r="N22" s="73"/>
      <c r="O22" s="73"/>
      <c r="P22" s="73"/>
      <c r="Q22" s="73"/>
    </row>
    <row r="23" spans="1:17" ht="19.5" customHeight="1">
      <c r="A23" s="67" t="s">
        <v>118</v>
      </c>
      <c r="B23" s="65">
        <v>480</v>
      </c>
      <c r="C23" s="65">
        <v>480</v>
      </c>
      <c r="D23" s="65">
        <v>480</v>
      </c>
      <c r="E23" s="65">
        <v>480</v>
      </c>
      <c r="F23" s="72"/>
      <c r="G23" s="73"/>
      <c r="H23" s="73"/>
      <c r="I23" s="73"/>
      <c r="J23" s="73"/>
      <c r="K23" s="73"/>
      <c r="L23" s="73"/>
      <c r="M23" s="73"/>
      <c r="N23" s="73"/>
      <c r="O23" s="73"/>
      <c r="P23" s="73"/>
      <c r="Q23" s="73"/>
    </row>
    <row r="24" spans="1:17" ht="19.5" customHeight="1">
      <c r="A24" s="67" t="s">
        <v>119</v>
      </c>
      <c r="B24" s="65">
        <v>25</v>
      </c>
      <c r="C24" s="65">
        <v>25</v>
      </c>
      <c r="D24" s="65">
        <v>25</v>
      </c>
      <c r="E24" s="65">
        <v>25</v>
      </c>
      <c r="F24" s="72"/>
      <c r="G24" s="73"/>
      <c r="H24" s="73"/>
      <c r="I24" s="73"/>
      <c r="J24" s="73"/>
      <c r="K24" s="73"/>
      <c r="L24" s="73"/>
      <c r="M24" s="73"/>
      <c r="N24" s="73"/>
      <c r="O24" s="73"/>
      <c r="P24" s="73"/>
      <c r="Q24" s="73"/>
    </row>
    <row r="25" spans="1:17" ht="19.5" customHeight="1">
      <c r="A25" s="74" t="s">
        <v>120</v>
      </c>
      <c r="B25" s="68">
        <v>169</v>
      </c>
      <c r="C25" s="68">
        <v>169</v>
      </c>
      <c r="D25" s="68">
        <v>169</v>
      </c>
      <c r="E25" s="68">
        <v>169</v>
      </c>
      <c r="F25" s="72"/>
      <c r="G25" s="73"/>
      <c r="H25" s="73"/>
      <c r="I25" s="73"/>
      <c r="J25" s="73"/>
      <c r="K25" s="73"/>
      <c r="L25" s="73"/>
      <c r="M25" s="73"/>
      <c r="N25" s="73"/>
      <c r="O25" s="73"/>
      <c r="P25" s="73"/>
      <c r="Q25" s="73"/>
    </row>
    <row r="26" spans="1:17" ht="19.5" customHeight="1">
      <c r="A26" s="75" t="s">
        <v>121</v>
      </c>
      <c r="B26" s="65">
        <v>130</v>
      </c>
      <c r="C26" s="65">
        <v>130</v>
      </c>
      <c r="D26" s="65">
        <v>130</v>
      </c>
      <c r="E26" s="65">
        <v>130</v>
      </c>
      <c r="F26" s="72"/>
      <c r="G26" s="73"/>
      <c r="H26" s="73"/>
      <c r="I26" s="73"/>
      <c r="J26" s="73"/>
      <c r="K26" s="73"/>
      <c r="L26" s="73"/>
      <c r="M26" s="73"/>
      <c r="N26" s="73"/>
      <c r="O26" s="73"/>
      <c r="P26" s="73"/>
      <c r="Q26" s="73"/>
    </row>
    <row r="27" spans="1:17" ht="19.5" customHeight="1">
      <c r="A27" s="67" t="s">
        <v>122</v>
      </c>
      <c r="B27" s="65">
        <v>61</v>
      </c>
      <c r="C27" s="65">
        <v>61</v>
      </c>
      <c r="D27" s="65">
        <v>61</v>
      </c>
      <c r="E27" s="65">
        <v>61</v>
      </c>
      <c r="F27" s="72"/>
      <c r="G27" s="73"/>
      <c r="H27" s="73"/>
      <c r="I27" s="73"/>
      <c r="J27" s="73"/>
      <c r="K27" s="73"/>
      <c r="L27" s="73"/>
      <c r="M27" s="73"/>
      <c r="N27" s="73"/>
      <c r="O27" s="73"/>
      <c r="P27" s="73"/>
      <c r="Q27" s="73"/>
    </row>
    <row r="28" spans="1:17" ht="19.5" customHeight="1">
      <c r="A28" s="67" t="s">
        <v>123</v>
      </c>
      <c r="B28" s="65">
        <v>88.74</v>
      </c>
      <c r="C28" s="65">
        <v>88.74</v>
      </c>
      <c r="D28" s="65">
        <v>88.74</v>
      </c>
      <c r="E28" s="65">
        <v>88.74</v>
      </c>
      <c r="F28" s="72"/>
      <c r="G28" s="73"/>
      <c r="H28" s="73"/>
      <c r="I28" s="73"/>
      <c r="J28" s="73"/>
      <c r="K28" s="73"/>
      <c r="L28" s="73"/>
      <c r="M28" s="73"/>
      <c r="N28" s="73"/>
      <c r="O28" s="73"/>
      <c r="P28" s="73"/>
      <c r="Q28" s="73"/>
    </row>
    <row r="29" spans="1:17" ht="19.5" customHeight="1">
      <c r="A29" s="75" t="s">
        <v>124</v>
      </c>
      <c r="B29" s="65">
        <v>6309.26</v>
      </c>
      <c r="C29" s="65">
        <v>6309.26</v>
      </c>
      <c r="D29" s="65">
        <v>6309.26</v>
      </c>
      <c r="E29" s="72"/>
      <c r="F29" s="65">
        <v>6309.26</v>
      </c>
      <c r="G29" s="73"/>
      <c r="H29" s="73"/>
      <c r="I29" s="73"/>
      <c r="J29" s="73"/>
      <c r="K29" s="73"/>
      <c r="L29" s="73"/>
      <c r="M29" s="73"/>
      <c r="N29" s="73"/>
      <c r="O29" s="73"/>
      <c r="P29" s="73"/>
      <c r="Q29" s="73"/>
    </row>
    <row r="30" ht="19.5" customHeight="1"/>
    <row r="31" ht="19.5" customHeight="1"/>
  </sheetData>
  <sheetProtection/>
  <mergeCells count="17">
    <mergeCell ref="A2:O2"/>
    <mergeCell ref="P3:Q3"/>
    <mergeCell ref="C4:J4"/>
    <mergeCell ref="D5:G5"/>
    <mergeCell ref="A4:A6"/>
    <mergeCell ref="B4:B6"/>
    <mergeCell ref="C5:C6"/>
    <mergeCell ref="H5:H6"/>
    <mergeCell ref="I5:I6"/>
    <mergeCell ref="J5:J6"/>
    <mergeCell ref="Q4:Q6"/>
    <mergeCell ref="K4:K6"/>
    <mergeCell ref="L4:L6"/>
    <mergeCell ref="M4:M6"/>
    <mergeCell ref="N4:N6"/>
    <mergeCell ref="O4:O6"/>
    <mergeCell ref="P4:P6"/>
  </mergeCells>
  <printOptions horizontalCentered="1"/>
  <pageMargins left="0.23" right="0.1968503937007874" top="0.35433070866141736" bottom="0.07874015748031496" header="0.5118110236220472" footer="0.5118110236220472"/>
  <pageSetup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2"/>
  </sheetPr>
  <dimension ref="B1:F41"/>
  <sheetViews>
    <sheetView zoomScalePageLayoutView="0" workbookViewId="0" topLeftCell="A1">
      <selection activeCell="D39" sqref="D39"/>
    </sheetView>
  </sheetViews>
  <sheetFormatPr defaultColWidth="9.00390625" defaultRowHeight="14.25"/>
  <cols>
    <col min="1" max="1" width="4.00390625" style="48" customWidth="1"/>
    <col min="2" max="2" width="40.625" style="48" customWidth="1"/>
    <col min="3" max="3" width="16.75390625" style="48" customWidth="1"/>
    <col min="4" max="4" width="51.25390625" style="48" customWidth="1"/>
    <col min="5" max="5" width="20.375" style="48" customWidth="1"/>
    <col min="6" max="6" width="8.125" style="48" hidden="1" customWidth="1"/>
    <col min="7" max="7" width="8.125" style="48" customWidth="1"/>
    <col min="8" max="16384" width="9.00390625" style="48" customWidth="1"/>
  </cols>
  <sheetData>
    <row r="1" ht="15" customHeight="1">
      <c r="B1" s="49" t="s">
        <v>125</v>
      </c>
    </row>
    <row r="2" spans="2:5" ht="21.75" customHeight="1">
      <c r="B2" s="96" t="s">
        <v>126</v>
      </c>
      <c r="C2" s="96"/>
      <c r="D2" s="96"/>
      <c r="E2" s="96"/>
    </row>
    <row r="3" spans="2:5" ht="15" customHeight="1">
      <c r="B3" s="50" t="s">
        <v>74</v>
      </c>
      <c r="C3" s="51"/>
      <c r="D3" s="51"/>
      <c r="E3" s="52" t="s">
        <v>3</v>
      </c>
    </row>
    <row r="4" spans="2:5" ht="15" customHeight="1">
      <c r="B4" s="98" t="s">
        <v>4</v>
      </c>
      <c r="C4" s="99"/>
      <c r="D4" s="98" t="s">
        <v>5</v>
      </c>
      <c r="E4" s="99"/>
    </row>
    <row r="5" spans="2:5" ht="24" customHeight="1">
      <c r="B5" s="93" t="s">
        <v>6</v>
      </c>
      <c r="C5" s="53" t="s">
        <v>7</v>
      </c>
      <c r="D5" s="93" t="s">
        <v>6</v>
      </c>
      <c r="E5" s="53" t="s">
        <v>7</v>
      </c>
    </row>
    <row r="6" spans="2:5" ht="12" customHeight="1">
      <c r="B6" s="47" t="s">
        <v>8</v>
      </c>
      <c r="C6" s="54">
        <v>10464</v>
      </c>
      <c r="D6" s="47" t="s">
        <v>9</v>
      </c>
      <c r="E6" s="55">
        <f>E7+E10+E15+E17+E19</f>
        <v>9908</v>
      </c>
    </row>
    <row r="7" spans="2:5" ht="12" customHeight="1">
      <c r="B7" s="47" t="s">
        <v>10</v>
      </c>
      <c r="C7" s="54">
        <v>10464</v>
      </c>
      <c r="D7" s="47" t="s">
        <v>11</v>
      </c>
      <c r="E7" s="55">
        <f>E8+E9</f>
        <v>1752</v>
      </c>
    </row>
    <row r="8" spans="2:6" ht="12" customHeight="1">
      <c r="B8" s="47" t="s">
        <v>12</v>
      </c>
      <c r="C8" s="54">
        <v>4155</v>
      </c>
      <c r="D8" s="47" t="s">
        <v>13</v>
      </c>
      <c r="E8" s="55">
        <v>1231</v>
      </c>
      <c r="F8" s="48">
        <v>2013201</v>
      </c>
    </row>
    <row r="9" spans="2:6" ht="12" customHeight="1">
      <c r="B9" s="47" t="s">
        <v>14</v>
      </c>
      <c r="C9" s="54">
        <v>6309.26</v>
      </c>
      <c r="D9" s="47" t="s">
        <v>15</v>
      </c>
      <c r="E9" s="56">
        <v>521</v>
      </c>
      <c r="F9" s="48">
        <v>2013202</v>
      </c>
    </row>
    <row r="10" spans="2:5" ht="12" customHeight="1">
      <c r="B10" s="47" t="s">
        <v>16</v>
      </c>
      <c r="C10" s="54"/>
      <c r="D10" s="47" t="s">
        <v>17</v>
      </c>
      <c r="E10" s="56">
        <f>SUM(E11:E14)</f>
        <v>7889</v>
      </c>
    </row>
    <row r="11" spans="2:6" ht="12" customHeight="1">
      <c r="B11" s="47" t="s">
        <v>18</v>
      </c>
      <c r="C11" s="57"/>
      <c r="D11" s="47" t="s">
        <v>19</v>
      </c>
      <c r="E11" s="56">
        <v>797</v>
      </c>
      <c r="F11" s="48">
        <v>2011002</v>
      </c>
    </row>
    <row r="12" spans="2:6" ht="12" customHeight="1">
      <c r="B12" s="47" t="s">
        <v>20</v>
      </c>
      <c r="C12" s="57"/>
      <c r="D12" s="47" t="s">
        <v>21</v>
      </c>
      <c r="E12" s="56">
        <v>450</v>
      </c>
      <c r="F12" s="48">
        <v>2011010</v>
      </c>
    </row>
    <row r="13" spans="2:6" ht="12" customHeight="1">
      <c r="B13" s="47" t="s">
        <v>22</v>
      </c>
      <c r="C13" s="57"/>
      <c r="D13" s="47" t="s">
        <v>23</v>
      </c>
      <c r="E13" s="56">
        <v>100</v>
      </c>
      <c r="F13" s="48">
        <v>2011011</v>
      </c>
    </row>
    <row r="14" spans="2:6" ht="12" customHeight="1">
      <c r="B14" s="47" t="s">
        <v>24</v>
      </c>
      <c r="C14" s="57"/>
      <c r="D14" s="47" t="s">
        <v>25</v>
      </c>
      <c r="E14" s="56">
        <v>6542</v>
      </c>
      <c r="F14" s="48">
        <v>2011099</v>
      </c>
    </row>
    <row r="15" spans="2:5" ht="12" customHeight="1">
      <c r="B15" s="45" t="s">
        <v>26</v>
      </c>
      <c r="C15" s="57"/>
      <c r="D15" s="47" t="s">
        <v>27</v>
      </c>
      <c r="E15" s="56">
        <v>190</v>
      </c>
    </row>
    <row r="16" spans="2:6" ht="12" customHeight="1">
      <c r="B16" s="47" t="s">
        <v>28</v>
      </c>
      <c r="C16" s="57"/>
      <c r="D16" s="47" t="s">
        <v>15</v>
      </c>
      <c r="E16" s="56">
        <v>190</v>
      </c>
      <c r="F16" s="48">
        <v>2011199</v>
      </c>
    </row>
    <row r="17" spans="3:5" ht="12" customHeight="1">
      <c r="C17" s="57"/>
      <c r="D17" s="47" t="s">
        <v>29</v>
      </c>
      <c r="E17" s="56">
        <v>40</v>
      </c>
    </row>
    <row r="18" spans="2:6" ht="12" customHeight="1">
      <c r="B18" s="47"/>
      <c r="C18" s="57"/>
      <c r="D18" s="47" t="s">
        <v>15</v>
      </c>
      <c r="E18" s="56">
        <v>40</v>
      </c>
      <c r="F18" s="48">
        <v>2012602</v>
      </c>
    </row>
    <row r="19" spans="2:5" ht="12" customHeight="1">
      <c r="B19" s="47"/>
      <c r="C19" s="57"/>
      <c r="D19" s="47" t="s">
        <v>30</v>
      </c>
      <c r="E19" s="56">
        <v>37</v>
      </c>
    </row>
    <row r="20" spans="2:6" ht="12" customHeight="1">
      <c r="B20" s="47"/>
      <c r="C20" s="57"/>
      <c r="D20" s="47" t="s">
        <v>15</v>
      </c>
      <c r="E20" s="56">
        <v>37</v>
      </c>
      <c r="F20" s="48">
        <v>2012902</v>
      </c>
    </row>
    <row r="21" spans="2:5" ht="12" customHeight="1">
      <c r="B21" s="47"/>
      <c r="C21" s="57"/>
      <c r="D21" s="47" t="s">
        <v>31</v>
      </c>
      <c r="E21" s="56">
        <v>227</v>
      </c>
    </row>
    <row r="22" spans="2:5" ht="12" customHeight="1">
      <c r="B22" s="47"/>
      <c r="C22" s="57"/>
      <c r="D22" s="47" t="s">
        <v>32</v>
      </c>
      <c r="E22" s="56">
        <v>227</v>
      </c>
    </row>
    <row r="23" spans="2:6" ht="12" customHeight="1">
      <c r="B23" s="47"/>
      <c r="C23" s="57"/>
      <c r="D23" s="47" t="s">
        <v>33</v>
      </c>
      <c r="E23" s="56">
        <v>110</v>
      </c>
      <c r="F23" s="48">
        <v>2080503</v>
      </c>
    </row>
    <row r="24" spans="2:6" ht="12" customHeight="1">
      <c r="B24" s="47"/>
      <c r="C24" s="57"/>
      <c r="D24" s="47" t="s">
        <v>34</v>
      </c>
      <c r="E24" s="56">
        <v>78</v>
      </c>
      <c r="F24" s="48">
        <v>2080505</v>
      </c>
    </row>
    <row r="25" spans="2:6" ht="12" customHeight="1">
      <c r="B25" s="47"/>
      <c r="C25" s="57"/>
      <c r="D25" s="47" t="s">
        <v>35</v>
      </c>
      <c r="E25" s="56">
        <v>39</v>
      </c>
      <c r="F25" s="48">
        <v>2080506</v>
      </c>
    </row>
    <row r="26" spans="2:5" ht="12" customHeight="1">
      <c r="B26" s="47"/>
      <c r="C26" s="57"/>
      <c r="D26" s="47" t="s">
        <v>36</v>
      </c>
      <c r="E26" s="56">
        <v>61</v>
      </c>
    </row>
    <row r="27" spans="2:5" ht="12" customHeight="1">
      <c r="B27" s="47"/>
      <c r="C27" s="57"/>
      <c r="D27" s="47" t="s">
        <v>37</v>
      </c>
      <c r="E27" s="56">
        <v>61</v>
      </c>
    </row>
    <row r="28" spans="2:6" ht="12" customHeight="1">
      <c r="B28" s="47"/>
      <c r="C28" s="57"/>
      <c r="D28" s="47" t="s">
        <v>38</v>
      </c>
      <c r="E28" s="56">
        <v>61</v>
      </c>
      <c r="F28" s="48">
        <v>2100799</v>
      </c>
    </row>
    <row r="29" spans="2:5" ht="12" customHeight="1">
      <c r="B29" s="47"/>
      <c r="C29" s="57"/>
      <c r="D29" s="47" t="s">
        <v>127</v>
      </c>
      <c r="E29" s="56"/>
    </row>
    <row r="30" spans="2:5" ht="12" customHeight="1">
      <c r="B30" s="47"/>
      <c r="C30" s="57"/>
      <c r="D30" s="47" t="s">
        <v>128</v>
      </c>
      <c r="E30" s="56"/>
    </row>
    <row r="31" spans="2:6" ht="12" customHeight="1">
      <c r="B31" s="47"/>
      <c r="C31" s="57"/>
      <c r="D31" s="47" t="s">
        <v>129</v>
      </c>
      <c r="E31" s="56"/>
      <c r="F31" s="48">
        <v>2129999</v>
      </c>
    </row>
    <row r="32" spans="2:5" ht="12" customHeight="1">
      <c r="B32" s="47"/>
      <c r="C32" s="57"/>
      <c r="D32" s="47" t="s">
        <v>130</v>
      </c>
      <c r="E32" s="58">
        <v>269.59</v>
      </c>
    </row>
    <row r="33" spans="2:5" ht="12" customHeight="1">
      <c r="B33" s="47"/>
      <c r="C33" s="57"/>
      <c r="D33" s="47" t="s">
        <v>40</v>
      </c>
      <c r="E33" s="58">
        <v>269.59</v>
      </c>
    </row>
    <row r="34" spans="2:5" ht="12" customHeight="1">
      <c r="B34" s="47"/>
      <c r="C34" s="59"/>
      <c r="D34" s="47" t="s">
        <v>41</v>
      </c>
      <c r="E34" s="58">
        <v>114.11</v>
      </c>
    </row>
    <row r="35" spans="2:5" ht="12" customHeight="1">
      <c r="B35" s="47"/>
      <c r="C35" s="59"/>
      <c r="D35" s="47" t="s">
        <v>42</v>
      </c>
      <c r="E35" s="58">
        <v>155.48</v>
      </c>
    </row>
    <row r="36" spans="2:5" ht="16.5" customHeight="1">
      <c r="B36" s="94" t="s">
        <v>43</v>
      </c>
      <c r="C36" s="54">
        <v>10464</v>
      </c>
      <c r="D36" s="94" t="s">
        <v>44</v>
      </c>
      <c r="E36" s="55">
        <f>E6+E21+E26+E32</f>
        <v>10465.59</v>
      </c>
    </row>
    <row r="37" spans="2:5" ht="18.75" customHeight="1">
      <c r="B37" s="47" t="s">
        <v>45</v>
      </c>
      <c r="C37" s="60">
        <v>2</v>
      </c>
      <c r="D37" s="47" t="s">
        <v>46</v>
      </c>
      <c r="E37" s="56"/>
    </row>
    <row r="38" spans="2:5" ht="15" customHeight="1">
      <c r="B38" s="47" t="s">
        <v>47</v>
      </c>
      <c r="C38" s="54"/>
      <c r="D38" s="47" t="s">
        <v>48</v>
      </c>
      <c r="E38" s="56"/>
    </row>
    <row r="39" spans="2:5" ht="15" customHeight="1">
      <c r="B39" s="95" t="s">
        <v>49</v>
      </c>
      <c r="C39" s="54"/>
      <c r="D39" s="95" t="s">
        <v>50</v>
      </c>
      <c r="E39" s="56"/>
    </row>
    <row r="40" spans="2:5" ht="15" customHeight="1">
      <c r="B40" s="95" t="s">
        <v>51</v>
      </c>
      <c r="C40" s="54"/>
      <c r="D40" s="61"/>
      <c r="E40" s="56"/>
    </row>
    <row r="41" spans="2:5" ht="22.5" customHeight="1">
      <c r="B41" s="62" t="s">
        <v>52</v>
      </c>
      <c r="C41" s="54">
        <f>C36</f>
        <v>10464</v>
      </c>
      <c r="D41" s="62" t="s">
        <v>53</v>
      </c>
      <c r="E41" s="55">
        <f>E36</f>
        <v>10465.59</v>
      </c>
    </row>
    <row r="42" ht="19.5" customHeight="1"/>
  </sheetData>
  <sheetProtection/>
  <mergeCells count="3">
    <mergeCell ref="B2:E2"/>
    <mergeCell ref="B4:C4"/>
    <mergeCell ref="D4:E4"/>
  </mergeCells>
  <printOptions/>
  <pageMargins left="0.4330708661417323" right="0.2755905511811024" top="0.33" bottom="0.1968503937007874" header="0.11811023622047245" footer="0.5118110236220472"/>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42"/>
  </sheetPr>
  <dimension ref="B1:I28"/>
  <sheetViews>
    <sheetView zoomScalePageLayoutView="0" workbookViewId="0" topLeftCell="B10">
      <selection activeCell="J38" sqref="J38"/>
    </sheetView>
  </sheetViews>
  <sheetFormatPr defaultColWidth="9.00390625" defaultRowHeight="14.25"/>
  <cols>
    <col min="1" max="1" width="9.00390625" style="1" hidden="1" customWidth="1"/>
    <col min="2" max="2" width="22.375" style="1" customWidth="1"/>
    <col min="3" max="3" width="18.125" style="37" customWidth="1"/>
    <col min="4" max="4" width="37.00390625" style="30" customWidth="1"/>
    <col min="5" max="5" width="14.375" style="13" customWidth="1"/>
    <col min="6" max="6" width="13.375" style="13" customWidth="1"/>
    <col min="7" max="7" width="13.75390625" style="13" customWidth="1"/>
    <col min="8" max="16384" width="9.00390625" style="1" customWidth="1"/>
  </cols>
  <sheetData>
    <row r="1" spans="2:4" ht="18" customHeight="1">
      <c r="B1" s="1" t="s">
        <v>131</v>
      </c>
      <c r="C1" s="38"/>
      <c r="D1" s="1"/>
    </row>
    <row r="2" spans="2:7" ht="23.25" customHeight="1">
      <c r="B2" s="105" t="s">
        <v>132</v>
      </c>
      <c r="C2" s="124"/>
      <c r="D2" s="105"/>
      <c r="E2" s="105"/>
      <c r="F2" s="105"/>
      <c r="G2" s="105"/>
    </row>
    <row r="3" spans="2:9" ht="18.75" customHeight="1">
      <c r="B3" s="111" t="s">
        <v>74</v>
      </c>
      <c r="C3" s="125"/>
      <c r="D3" s="111"/>
      <c r="E3" s="126"/>
      <c r="F3" s="126"/>
      <c r="G3" s="40" t="s">
        <v>3</v>
      </c>
      <c r="H3" s="41"/>
      <c r="I3" s="41"/>
    </row>
    <row r="4" spans="2:7" ht="24.75" customHeight="1">
      <c r="B4" s="115" t="s">
        <v>56</v>
      </c>
      <c r="C4" s="127" t="s">
        <v>133</v>
      </c>
      <c r="D4" s="129" t="s">
        <v>134</v>
      </c>
      <c r="E4" s="101" t="s">
        <v>75</v>
      </c>
      <c r="F4" s="101" t="s">
        <v>76</v>
      </c>
      <c r="G4" s="101" t="s">
        <v>77</v>
      </c>
    </row>
    <row r="5" spans="2:7" ht="24.75" customHeight="1">
      <c r="B5" s="116"/>
      <c r="C5" s="128"/>
      <c r="D5" s="130"/>
      <c r="E5" s="103"/>
      <c r="F5" s="103"/>
      <c r="G5" s="103"/>
    </row>
    <row r="6" spans="2:7" ht="24.75" customHeight="1">
      <c r="B6" s="35" t="s">
        <v>71</v>
      </c>
      <c r="C6" s="42"/>
      <c r="D6" s="42"/>
      <c r="E6" s="43">
        <f>E7+E17+E21+E23+E25</f>
        <v>10465.59</v>
      </c>
      <c r="F6" s="43">
        <f>F7+F17+F21+F23+F25</f>
        <v>1617.74</v>
      </c>
      <c r="G6" s="43">
        <f>G7+G17+G21+G23+G25</f>
        <v>8847.85</v>
      </c>
    </row>
    <row r="7" spans="3:7" ht="19.5" customHeight="1">
      <c r="C7" s="44">
        <v>201</v>
      </c>
      <c r="D7" s="45" t="s">
        <v>9</v>
      </c>
      <c r="E7" s="46">
        <f>SUM(E8:E16)</f>
        <v>9908</v>
      </c>
      <c r="F7" s="46">
        <f>F8</f>
        <v>1231.15</v>
      </c>
      <c r="G7" s="46">
        <f>E7-F7</f>
        <v>8676.85</v>
      </c>
    </row>
    <row r="8" spans="2:7" ht="19.5" customHeight="1">
      <c r="B8" s="35"/>
      <c r="C8" s="44">
        <v>2013201</v>
      </c>
      <c r="D8" s="45" t="s">
        <v>135</v>
      </c>
      <c r="E8" s="46">
        <v>1231</v>
      </c>
      <c r="F8" s="46">
        <f>1617.74-F17-F25</f>
        <v>1231.15</v>
      </c>
      <c r="G8" s="46"/>
    </row>
    <row r="9" spans="2:7" ht="19.5" customHeight="1">
      <c r="B9" s="35"/>
      <c r="C9" s="44">
        <v>2013202</v>
      </c>
      <c r="D9" s="45" t="s">
        <v>136</v>
      </c>
      <c r="E9" s="46">
        <v>521</v>
      </c>
      <c r="F9" s="46"/>
      <c r="G9" s="46">
        <f aca="true" t="shared" si="0" ref="G9:G22">E9-F9</f>
        <v>521</v>
      </c>
    </row>
    <row r="10" spans="2:7" ht="19.5" customHeight="1">
      <c r="B10" s="35"/>
      <c r="C10" s="44">
        <v>2011002</v>
      </c>
      <c r="D10" s="45" t="s">
        <v>136</v>
      </c>
      <c r="E10" s="46">
        <v>797</v>
      </c>
      <c r="F10" s="46"/>
      <c r="G10" s="46">
        <f t="shared" si="0"/>
        <v>797</v>
      </c>
    </row>
    <row r="11" spans="2:7" ht="19.5" customHeight="1">
      <c r="B11" s="35"/>
      <c r="C11" s="44">
        <v>2011010</v>
      </c>
      <c r="D11" s="45" t="s">
        <v>137</v>
      </c>
      <c r="E11" s="46">
        <v>450</v>
      </c>
      <c r="F11" s="46"/>
      <c r="G11" s="46">
        <f t="shared" si="0"/>
        <v>450</v>
      </c>
    </row>
    <row r="12" spans="2:7" ht="19.5" customHeight="1">
      <c r="B12" s="35"/>
      <c r="C12" s="44">
        <v>2011011</v>
      </c>
      <c r="D12" s="45" t="s">
        <v>138</v>
      </c>
      <c r="E12" s="46">
        <v>100</v>
      </c>
      <c r="F12" s="46"/>
      <c r="G12" s="46">
        <f t="shared" si="0"/>
        <v>100</v>
      </c>
    </row>
    <row r="13" spans="2:7" ht="19.5" customHeight="1">
      <c r="B13" s="35"/>
      <c r="C13" s="44">
        <v>2011099</v>
      </c>
      <c r="D13" s="45" t="s">
        <v>139</v>
      </c>
      <c r="E13" s="46">
        <v>6542</v>
      </c>
      <c r="F13" s="46"/>
      <c r="G13" s="46">
        <f t="shared" si="0"/>
        <v>6542</v>
      </c>
    </row>
    <row r="14" spans="2:7" ht="19.5" customHeight="1">
      <c r="B14" s="47"/>
      <c r="C14" s="44">
        <v>2019999</v>
      </c>
      <c r="D14" s="45" t="s">
        <v>140</v>
      </c>
      <c r="E14" s="46">
        <v>190</v>
      </c>
      <c r="F14" s="46"/>
      <c r="G14" s="46">
        <f t="shared" si="0"/>
        <v>190</v>
      </c>
    </row>
    <row r="15" spans="2:7" ht="19.5" customHeight="1">
      <c r="B15" s="35"/>
      <c r="C15" s="44">
        <v>2012602</v>
      </c>
      <c r="D15" s="45" t="s">
        <v>136</v>
      </c>
      <c r="E15" s="46">
        <v>40</v>
      </c>
      <c r="F15" s="46"/>
      <c r="G15" s="46">
        <f t="shared" si="0"/>
        <v>40</v>
      </c>
    </row>
    <row r="16" spans="2:7" ht="19.5" customHeight="1">
      <c r="B16" s="35"/>
      <c r="C16" s="44">
        <v>2012902</v>
      </c>
      <c r="D16" s="45" t="s">
        <v>136</v>
      </c>
      <c r="E16" s="46">
        <v>37</v>
      </c>
      <c r="F16" s="46"/>
      <c r="G16" s="46">
        <f t="shared" si="0"/>
        <v>37</v>
      </c>
    </row>
    <row r="17" spans="2:7" ht="19.5" customHeight="1">
      <c r="B17" s="35"/>
      <c r="C17" s="44">
        <v>208</v>
      </c>
      <c r="D17" s="45" t="s">
        <v>31</v>
      </c>
      <c r="E17" s="46">
        <v>227</v>
      </c>
      <c r="F17" s="46">
        <v>117</v>
      </c>
      <c r="G17" s="46">
        <f t="shared" si="0"/>
        <v>110</v>
      </c>
    </row>
    <row r="18" spans="2:7" ht="19.5" customHeight="1">
      <c r="B18" s="35"/>
      <c r="C18" s="44">
        <v>2080503</v>
      </c>
      <c r="D18" s="45" t="s">
        <v>33</v>
      </c>
      <c r="E18" s="46">
        <v>110</v>
      </c>
      <c r="F18" s="46"/>
      <c r="G18" s="46">
        <f t="shared" si="0"/>
        <v>110</v>
      </c>
    </row>
    <row r="19" spans="2:7" ht="19.5" customHeight="1">
      <c r="B19" s="35"/>
      <c r="C19" s="44">
        <v>2080505</v>
      </c>
      <c r="D19" s="45" t="s">
        <v>34</v>
      </c>
      <c r="E19" s="46">
        <v>78</v>
      </c>
      <c r="F19" s="46">
        <v>78</v>
      </c>
      <c r="G19" s="46"/>
    </row>
    <row r="20" spans="2:7" ht="19.5" customHeight="1">
      <c r="B20" s="35"/>
      <c r="C20" s="44">
        <v>2080506</v>
      </c>
      <c r="D20" s="45" t="s">
        <v>35</v>
      </c>
      <c r="E20" s="46">
        <v>39</v>
      </c>
      <c r="F20" s="46">
        <v>39</v>
      </c>
      <c r="G20" s="46"/>
    </row>
    <row r="21" spans="2:7" ht="19.5" customHeight="1">
      <c r="B21" s="35"/>
      <c r="C21" s="44">
        <v>210</v>
      </c>
      <c r="D21" s="45" t="s">
        <v>36</v>
      </c>
      <c r="E21" s="46">
        <v>61</v>
      </c>
      <c r="F21" s="46"/>
      <c r="G21" s="46">
        <f t="shared" si="0"/>
        <v>61</v>
      </c>
    </row>
    <row r="22" spans="2:7" ht="19.5" customHeight="1">
      <c r="B22" s="35"/>
      <c r="C22" s="44">
        <v>2100799</v>
      </c>
      <c r="D22" s="45" t="s">
        <v>38</v>
      </c>
      <c r="E22" s="46">
        <v>61</v>
      </c>
      <c r="F22" s="46"/>
      <c r="G22" s="46">
        <f t="shared" si="0"/>
        <v>61</v>
      </c>
    </row>
    <row r="23" spans="2:7" ht="19.5" customHeight="1">
      <c r="B23" s="35"/>
      <c r="C23" s="44">
        <v>212</v>
      </c>
      <c r="D23" s="45" t="s">
        <v>127</v>
      </c>
      <c r="E23" s="46">
        <v>0</v>
      </c>
      <c r="F23" s="46"/>
      <c r="G23" s="46"/>
    </row>
    <row r="24" spans="2:7" ht="19.5" customHeight="1">
      <c r="B24" s="35"/>
      <c r="C24" s="44">
        <v>2129999</v>
      </c>
      <c r="D24" s="45" t="s">
        <v>141</v>
      </c>
      <c r="E24" s="46">
        <v>0</v>
      </c>
      <c r="F24" s="46"/>
      <c r="G24" s="46"/>
    </row>
    <row r="25" spans="2:7" ht="19.5" customHeight="1">
      <c r="B25" s="35"/>
      <c r="C25" s="44">
        <v>221</v>
      </c>
      <c r="D25" s="45" t="s">
        <v>130</v>
      </c>
      <c r="E25" s="46">
        <f>F25+G25</f>
        <v>269.59</v>
      </c>
      <c r="F25" s="46">
        <v>269.59</v>
      </c>
      <c r="G25" s="46"/>
    </row>
    <row r="26" spans="2:7" ht="19.5" customHeight="1">
      <c r="B26" s="35"/>
      <c r="C26" s="44">
        <v>22102</v>
      </c>
      <c r="D26" s="45" t="s">
        <v>142</v>
      </c>
      <c r="E26" s="46"/>
      <c r="F26" s="46"/>
      <c r="G26" s="46"/>
    </row>
    <row r="27" spans="2:7" ht="19.5" customHeight="1">
      <c r="B27" s="35"/>
      <c r="C27" s="44">
        <v>2210201</v>
      </c>
      <c r="D27" s="45" t="s">
        <v>41</v>
      </c>
      <c r="E27" s="46">
        <f>F27+G27</f>
        <v>114.11</v>
      </c>
      <c r="F27" s="46">
        <v>114.11</v>
      </c>
      <c r="G27" s="46"/>
    </row>
    <row r="28" spans="2:7" ht="19.5" customHeight="1">
      <c r="B28" s="35"/>
      <c r="C28" s="44">
        <v>2210203</v>
      </c>
      <c r="D28" s="45" t="s">
        <v>42</v>
      </c>
      <c r="E28" s="46">
        <f>F28+G28</f>
        <v>155.48</v>
      </c>
      <c r="F28" s="46">
        <v>155.48</v>
      </c>
      <c r="G28" s="46"/>
    </row>
  </sheetData>
  <sheetProtection/>
  <mergeCells count="8">
    <mergeCell ref="B2:G2"/>
    <mergeCell ref="B3:F3"/>
    <mergeCell ref="B4:B5"/>
    <mergeCell ref="C4:C5"/>
    <mergeCell ref="D4:D5"/>
    <mergeCell ref="E4:E5"/>
    <mergeCell ref="F4:F5"/>
    <mergeCell ref="G4:G5"/>
  </mergeCells>
  <printOptions/>
  <pageMargins left="0.86" right="0.07874015748031496" top="0.17" bottom="0.2362204724409449" header="0.38" footer="0.196850393700787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indexed="42"/>
  </sheetPr>
  <dimension ref="B1:G16"/>
  <sheetViews>
    <sheetView zoomScalePageLayoutView="0" workbookViewId="0" topLeftCell="A1">
      <selection activeCell="D39" sqref="D39"/>
    </sheetView>
  </sheetViews>
  <sheetFormatPr defaultColWidth="9.00390625" defaultRowHeight="14.25"/>
  <cols>
    <col min="1" max="1" width="6.25390625" style="1" customWidth="1"/>
    <col min="2" max="2" width="40.625" style="1" customWidth="1"/>
    <col min="3" max="3" width="11.625" style="30" customWidth="1"/>
    <col min="4" max="4" width="18.625" style="30" customWidth="1"/>
    <col min="5" max="6" width="11.625" style="1" customWidth="1"/>
    <col min="7" max="7" width="14.875" style="1" customWidth="1"/>
    <col min="8" max="16384" width="9.00390625" style="1" customWidth="1"/>
  </cols>
  <sheetData>
    <row r="1" spans="2:4" ht="18" customHeight="1">
      <c r="B1" s="1" t="s">
        <v>143</v>
      </c>
      <c r="C1" s="1"/>
      <c r="D1" s="1"/>
    </row>
    <row r="2" spans="2:7" ht="23.25" customHeight="1">
      <c r="B2" s="105" t="s">
        <v>144</v>
      </c>
      <c r="C2" s="105"/>
      <c r="D2" s="105"/>
      <c r="E2" s="105"/>
      <c r="F2" s="105"/>
      <c r="G2" s="105"/>
    </row>
    <row r="3" spans="2:7" ht="18.75" customHeight="1">
      <c r="B3" s="111" t="s">
        <v>74</v>
      </c>
      <c r="C3" s="111"/>
      <c r="D3" s="111"/>
      <c r="E3" s="111"/>
      <c r="F3" s="111"/>
      <c r="G3" s="16" t="s">
        <v>3</v>
      </c>
    </row>
    <row r="4" spans="2:7" ht="24.75" customHeight="1">
      <c r="B4" s="115" t="s">
        <v>56</v>
      </c>
      <c r="C4" s="127" t="s">
        <v>133</v>
      </c>
      <c r="D4" s="129" t="s">
        <v>134</v>
      </c>
      <c r="E4" s="101" t="s">
        <v>75</v>
      </c>
      <c r="F4" s="101" t="s">
        <v>76</v>
      </c>
      <c r="G4" s="101" t="s">
        <v>77</v>
      </c>
    </row>
    <row r="5" spans="2:7" ht="24.75" customHeight="1">
      <c r="B5" s="116"/>
      <c r="C5" s="131"/>
      <c r="D5" s="132"/>
      <c r="E5" s="103"/>
      <c r="F5" s="103"/>
      <c r="G5" s="103"/>
    </row>
    <row r="6" spans="2:7" ht="19.5" customHeight="1">
      <c r="B6" s="35"/>
      <c r="C6" s="36"/>
      <c r="D6" s="36"/>
      <c r="E6" s="35"/>
      <c r="F6" s="35"/>
      <c r="G6" s="35"/>
    </row>
    <row r="7" spans="2:7" ht="19.5" customHeight="1">
      <c r="B7" s="35"/>
      <c r="C7" s="36"/>
      <c r="D7" s="36"/>
      <c r="E7" s="35"/>
      <c r="F7" s="35"/>
      <c r="G7" s="35"/>
    </row>
    <row r="8" spans="2:7" ht="19.5" customHeight="1">
      <c r="B8" s="35"/>
      <c r="C8" s="36"/>
      <c r="D8" s="36"/>
      <c r="E8" s="35"/>
      <c r="F8" s="35"/>
      <c r="G8" s="35"/>
    </row>
    <row r="9" spans="2:7" ht="19.5" customHeight="1">
      <c r="B9" s="35"/>
      <c r="C9" s="36"/>
      <c r="D9" s="36"/>
      <c r="E9" s="35"/>
      <c r="F9" s="35"/>
      <c r="G9" s="35"/>
    </row>
    <row r="10" spans="2:7" ht="19.5" customHeight="1">
      <c r="B10" s="35"/>
      <c r="C10" s="36"/>
      <c r="D10" s="36"/>
      <c r="E10" s="35"/>
      <c r="F10" s="35"/>
      <c r="G10" s="35"/>
    </row>
    <row r="11" spans="2:7" ht="19.5" customHeight="1">
      <c r="B11" s="35"/>
      <c r="C11" s="36"/>
      <c r="D11" s="36"/>
      <c r="E11" s="35"/>
      <c r="F11" s="35"/>
      <c r="G11" s="35"/>
    </row>
    <row r="12" spans="2:7" ht="19.5" customHeight="1">
      <c r="B12" s="35"/>
      <c r="C12" s="36"/>
      <c r="D12" s="36"/>
      <c r="E12" s="35"/>
      <c r="F12" s="35"/>
      <c r="G12" s="35"/>
    </row>
    <row r="13" spans="2:7" ht="19.5" customHeight="1">
      <c r="B13" s="35"/>
      <c r="C13" s="36"/>
      <c r="D13" s="36"/>
      <c r="E13" s="35"/>
      <c r="F13" s="35"/>
      <c r="G13" s="35"/>
    </row>
    <row r="14" spans="2:7" ht="19.5" customHeight="1">
      <c r="B14" s="35"/>
      <c r="C14" s="36"/>
      <c r="D14" s="36"/>
      <c r="E14" s="35"/>
      <c r="F14" s="35"/>
      <c r="G14" s="35"/>
    </row>
    <row r="15" spans="2:7" ht="19.5" customHeight="1">
      <c r="B15" s="35"/>
      <c r="C15" s="36"/>
      <c r="D15" s="36"/>
      <c r="E15" s="35"/>
      <c r="F15" s="35"/>
      <c r="G15" s="35"/>
    </row>
    <row r="16" spans="2:7" ht="31.5" customHeight="1">
      <c r="B16" s="113"/>
      <c r="C16" s="113"/>
      <c r="D16" s="113"/>
      <c r="E16" s="114"/>
      <c r="F16" s="114"/>
      <c r="G16" s="114"/>
    </row>
  </sheetData>
  <sheetProtection/>
  <mergeCells count="9">
    <mergeCell ref="B2:G2"/>
    <mergeCell ref="B3:F3"/>
    <mergeCell ref="B16:G16"/>
    <mergeCell ref="B4:B5"/>
    <mergeCell ref="C4:C5"/>
    <mergeCell ref="D4:D5"/>
    <mergeCell ref="E4:E5"/>
    <mergeCell ref="F4:F5"/>
    <mergeCell ref="G4:G5"/>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B1:G16"/>
  <sheetViews>
    <sheetView zoomScalePageLayoutView="0" workbookViewId="0" topLeftCell="A1">
      <selection activeCell="D39" sqref="D39"/>
    </sheetView>
  </sheetViews>
  <sheetFormatPr defaultColWidth="9.00390625" defaultRowHeight="14.25"/>
  <cols>
    <col min="1" max="1" width="9.00390625" style="1" customWidth="1"/>
    <col min="2" max="2" width="40.625" style="1" customWidth="1"/>
    <col min="3" max="3" width="11.625" style="30" customWidth="1"/>
    <col min="4" max="4" width="18.625" style="30" customWidth="1"/>
    <col min="5" max="7" width="11.625" style="1" customWidth="1"/>
    <col min="8" max="16384" width="9.00390625" style="1" customWidth="1"/>
  </cols>
  <sheetData>
    <row r="1" spans="2:4" ht="18" customHeight="1">
      <c r="B1" s="1" t="s">
        <v>145</v>
      </c>
      <c r="C1" s="1"/>
      <c r="D1" s="1"/>
    </row>
    <row r="2" spans="2:7" ht="23.25" customHeight="1">
      <c r="B2" s="105" t="s">
        <v>146</v>
      </c>
      <c r="C2" s="105"/>
      <c r="D2" s="105"/>
      <c r="E2" s="105"/>
      <c r="F2" s="105"/>
      <c r="G2" s="105"/>
    </row>
    <row r="3" spans="2:7" ht="18.75" customHeight="1">
      <c r="B3" s="111" t="s">
        <v>74</v>
      </c>
      <c r="C3" s="111"/>
      <c r="D3" s="111"/>
      <c r="E3" s="111"/>
      <c r="F3" s="111"/>
      <c r="G3" s="16" t="s">
        <v>3</v>
      </c>
    </row>
    <row r="4" spans="2:7" ht="24.75" customHeight="1">
      <c r="B4" s="115" t="s">
        <v>56</v>
      </c>
      <c r="C4" s="127" t="s">
        <v>133</v>
      </c>
      <c r="D4" s="129" t="s">
        <v>134</v>
      </c>
      <c r="E4" s="101" t="s">
        <v>75</v>
      </c>
      <c r="F4" s="101" t="s">
        <v>76</v>
      </c>
      <c r="G4" s="101" t="s">
        <v>77</v>
      </c>
    </row>
    <row r="5" spans="2:7" ht="24.75" customHeight="1">
      <c r="B5" s="116"/>
      <c r="C5" s="131"/>
      <c r="D5" s="132"/>
      <c r="E5" s="103"/>
      <c r="F5" s="103"/>
      <c r="G5" s="103"/>
    </row>
    <row r="6" spans="2:7" ht="19.5" customHeight="1">
      <c r="B6" s="35"/>
      <c r="C6" s="36"/>
      <c r="D6" s="36"/>
      <c r="E6" s="35"/>
      <c r="F6" s="35"/>
      <c r="G6" s="35"/>
    </row>
    <row r="7" spans="2:7" ht="19.5" customHeight="1">
      <c r="B7" s="35"/>
      <c r="C7" s="36"/>
      <c r="D7" s="36"/>
      <c r="E7" s="35"/>
      <c r="F7" s="35"/>
      <c r="G7" s="35"/>
    </row>
    <row r="8" spans="2:7" ht="19.5" customHeight="1">
      <c r="B8" s="35"/>
      <c r="C8" s="36"/>
      <c r="D8" s="36"/>
      <c r="E8" s="35"/>
      <c r="F8" s="35"/>
      <c r="G8" s="35"/>
    </row>
    <row r="9" spans="2:7" ht="19.5" customHeight="1">
      <c r="B9" s="35"/>
      <c r="C9" s="36"/>
      <c r="D9" s="36"/>
      <c r="E9" s="35"/>
      <c r="F9" s="35"/>
      <c r="G9" s="35"/>
    </row>
    <row r="10" spans="2:7" ht="19.5" customHeight="1">
      <c r="B10" s="35"/>
      <c r="C10" s="36"/>
      <c r="D10" s="36"/>
      <c r="E10" s="35"/>
      <c r="F10" s="35"/>
      <c r="G10" s="35"/>
    </row>
    <row r="11" spans="2:7" ht="19.5" customHeight="1">
      <c r="B11" s="35"/>
      <c r="C11" s="36"/>
      <c r="D11" s="36"/>
      <c r="E11" s="35"/>
      <c r="F11" s="35"/>
      <c r="G11" s="35"/>
    </row>
    <row r="12" spans="2:7" ht="19.5" customHeight="1">
      <c r="B12" s="35"/>
      <c r="C12" s="36"/>
      <c r="D12" s="36"/>
      <c r="E12" s="35"/>
      <c r="F12" s="35"/>
      <c r="G12" s="35"/>
    </row>
    <row r="13" spans="2:7" ht="19.5" customHeight="1">
      <c r="B13" s="35"/>
      <c r="C13" s="36"/>
      <c r="D13" s="36"/>
      <c r="E13" s="35"/>
      <c r="F13" s="35"/>
      <c r="G13" s="35"/>
    </row>
    <row r="14" spans="2:7" ht="19.5" customHeight="1">
      <c r="B14" s="35"/>
      <c r="C14" s="36"/>
      <c r="D14" s="36"/>
      <c r="E14" s="35"/>
      <c r="F14" s="35"/>
      <c r="G14" s="35"/>
    </row>
    <row r="15" spans="2:7" ht="19.5" customHeight="1">
      <c r="B15" s="35"/>
      <c r="C15" s="36"/>
      <c r="D15" s="36"/>
      <c r="E15" s="35"/>
      <c r="F15" s="35"/>
      <c r="G15" s="35"/>
    </row>
    <row r="16" spans="2:7" ht="31.5" customHeight="1">
      <c r="B16" s="113"/>
      <c r="C16" s="113"/>
      <c r="D16" s="113"/>
      <c r="E16" s="114"/>
      <c r="F16" s="114"/>
      <c r="G16" s="114"/>
    </row>
  </sheetData>
  <sheetProtection/>
  <mergeCells count="9">
    <mergeCell ref="B2:G2"/>
    <mergeCell ref="B3:F3"/>
    <mergeCell ref="B16:G16"/>
    <mergeCell ref="B4:B5"/>
    <mergeCell ref="C4:C5"/>
    <mergeCell ref="D4:D5"/>
    <mergeCell ref="E4:E5"/>
    <mergeCell ref="F4:F5"/>
    <mergeCell ref="G4:G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谢嘉红</cp:lastModifiedBy>
  <cp:lastPrinted>2017-08-21T03:49:53Z</cp:lastPrinted>
  <dcterms:created xsi:type="dcterms:W3CDTF">2006-02-13T05:15:25Z</dcterms:created>
  <dcterms:modified xsi:type="dcterms:W3CDTF">2017-08-23T06:23:21Z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