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<sst xmlns="http://schemas.openxmlformats.org/spreadsheetml/2006/main" count="43" uniqueCount="33">
  <si>
    <t>龙华区2022年5月份困难群众发放救助金统计表</t>
  </si>
  <si>
    <t>填表单位：深圳市龙华区民政局                                            单位：人、元                                        制表日期：2022-5-15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</si>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</sst>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7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5" borderId="17" applyNumberFormat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15" fillId="17" borderId="1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6" borderId="18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6" borderId="15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31" borderId="20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1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16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1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176" fontId="3" fillId="0" borderId="4" xfId="0" applyNumberFormat="true" applyFont="true" applyFill="true" applyBorder="true" applyAlignment="true">
      <alignment horizontal="center" vertical="center" wrapText="true"/>
    </xf>
    <xf numFmtId="176" fontId="3" fillId="0" borderId="5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176" fontId="3" fillId="2" borderId="5" xfId="0" applyNumberFormat="true" applyFont="true" applyFill="true" applyBorder="true" applyAlignment="true">
      <alignment horizontal="center" vertical="center" wrapText="true"/>
    </xf>
    <xf numFmtId="0" fontId="1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2" borderId="3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2" borderId="3" xfId="0" applyNumberFormat="true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3" fillId="0" borderId="11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176" fontId="1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0" applyFont="true" applyFill="true" applyBorder="true" applyAlignment="true">
      <alignment wrapText="true"/>
    </xf>
    <xf numFmtId="0" fontId="1" fillId="0" borderId="12" xfId="0" applyFont="true" applyFill="true" applyBorder="true" applyAlignment="true" applyProtection="true">
      <alignment horizontal="center" vertical="center" wrapText="true"/>
      <protection locked="false"/>
    </xf>
  </cellXfs>
  <cellStyles count="50">
    <cellStyle name="常规" xfId="0" builtinId="0"/>
    <cellStyle name="常规_龙华新区2014年4月分类施保发放统计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13"/>
  <sheetViews>
    <sheetView tabSelected="1" workbookViewId="0">
      <selection activeCell="L9" sqref="L9"/>
    </sheetView>
  </sheetViews>
  <sheetFormatPr defaultColWidth="9" defaultRowHeight="15.75"/>
  <cols>
    <col min="1" max="1" width="6" style="1"/>
    <col min="2" max="2" width="7.375" style="1" customWidth="true"/>
    <col min="3" max="8" width="6" style="1"/>
    <col min="9" max="9" width="10.25" style="1" customWidth="true"/>
    <col min="10" max="11" width="10.25" style="1" hidden="true" customWidth="true"/>
    <col min="12" max="12" width="9.875" style="1" customWidth="true"/>
    <col min="13" max="13" width="9.625" style="1" customWidth="true"/>
    <col min="14" max="14" width="11.7583333333333" style="1" customWidth="true"/>
    <col min="15" max="15" width="9.5" style="1" customWidth="true"/>
    <col min="16" max="21" width="8.125" style="1" customWidth="true"/>
    <col min="22" max="22" width="9.5" style="1" customWidth="true"/>
    <col min="23" max="23" width="9.45" style="1" customWidth="true"/>
    <col min="24" max="24" width="10.4416666666667" style="1" hidden="true" customWidth="true"/>
    <col min="25" max="25" width="11.6166666666667" style="1" customWidth="true"/>
    <col min="26" max="16384" width="9" style="1"/>
  </cols>
  <sheetData>
    <row r="2" s="1" customFormat="true" ht="40.5" customHeight="true" spans="1: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1" customFormat="true" ht="27.75" customHeight="true" spans="1: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="2" customFormat="true" ht="30" customHeight="true" spans="1:25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16" t="s">
        <v>8</v>
      </c>
      <c r="K4" s="17"/>
      <c r="L4" s="6" t="s">
        <v>9</v>
      </c>
      <c r="M4" s="6"/>
      <c r="N4" s="16" t="s">
        <v>10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17"/>
    </row>
    <row r="5" s="2" customFormat="true" ht="27" customHeight="true" spans="1:27">
      <c r="A5" s="7"/>
      <c r="B5" s="7"/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12</v>
      </c>
      <c r="J5" s="18" t="s">
        <v>13</v>
      </c>
      <c r="K5" s="18" t="s">
        <v>12</v>
      </c>
      <c r="L5" s="5" t="s">
        <v>14</v>
      </c>
      <c r="M5" s="5" t="s">
        <v>15</v>
      </c>
      <c r="N5" s="24" t="s">
        <v>16</v>
      </c>
      <c r="O5" s="24" t="s">
        <v>17</v>
      </c>
      <c r="P5" s="25" t="s">
        <v>18</v>
      </c>
      <c r="Q5" s="27"/>
      <c r="R5" s="28"/>
      <c r="S5" s="25" t="s">
        <v>19</v>
      </c>
      <c r="T5" s="27"/>
      <c r="U5" s="28"/>
      <c r="V5" s="24" t="s">
        <v>20</v>
      </c>
      <c r="W5" s="24" t="s">
        <v>21</v>
      </c>
      <c r="X5" s="29" t="s">
        <v>8</v>
      </c>
      <c r="Y5" s="24" t="s">
        <v>22</v>
      </c>
      <c r="AA5" s="32"/>
    </row>
    <row r="6" s="2" customFormat="true" ht="27" customHeight="true" spans="1:27">
      <c r="A6" s="8"/>
      <c r="B6" s="8"/>
      <c r="C6" s="8"/>
      <c r="D6" s="8"/>
      <c r="E6" s="8"/>
      <c r="F6" s="8"/>
      <c r="G6" s="8"/>
      <c r="H6" s="8"/>
      <c r="I6" s="8"/>
      <c r="J6" s="19"/>
      <c r="K6" s="19"/>
      <c r="L6" s="8"/>
      <c r="M6" s="8"/>
      <c r="N6" s="26"/>
      <c r="O6" s="26"/>
      <c r="P6" s="6" t="s">
        <v>23</v>
      </c>
      <c r="Q6" s="6" t="s">
        <v>24</v>
      </c>
      <c r="R6" s="6" t="s">
        <v>25</v>
      </c>
      <c r="S6" s="24" t="s">
        <v>23</v>
      </c>
      <c r="T6" s="24" t="s">
        <v>24</v>
      </c>
      <c r="U6" s="24" t="s">
        <v>25</v>
      </c>
      <c r="V6" s="26"/>
      <c r="W6" s="26"/>
      <c r="X6" s="30"/>
      <c r="Y6" s="26"/>
      <c r="AA6" s="32"/>
    </row>
    <row r="7" s="2" customFormat="true" ht="30" customHeight="true" spans="1:25">
      <c r="A7" s="9">
        <v>1</v>
      </c>
      <c r="B7" s="10" t="s">
        <v>26</v>
      </c>
      <c r="C7" s="11">
        <v>3</v>
      </c>
      <c r="D7" s="11">
        <v>7</v>
      </c>
      <c r="E7" s="14">
        <v>1</v>
      </c>
      <c r="F7" s="14">
        <v>4</v>
      </c>
      <c r="G7" s="15">
        <v>0</v>
      </c>
      <c r="H7" s="15">
        <v>0</v>
      </c>
      <c r="I7" s="14">
        <v>0</v>
      </c>
      <c r="J7" s="20"/>
      <c r="K7" s="21"/>
      <c r="L7" s="15">
        <f t="shared" ref="L7:L12" si="0">SUM(C7,E7,G7,I7)</f>
        <v>4</v>
      </c>
      <c r="M7" s="15">
        <f t="shared" ref="M7:M12" si="1">SUM(D7,F7,H7,I7)</f>
        <v>11</v>
      </c>
      <c r="N7" s="14">
        <v>41394.65</v>
      </c>
      <c r="O7" s="14"/>
      <c r="P7" s="14">
        <v>13600</v>
      </c>
      <c r="Q7" s="14">
        <v>800</v>
      </c>
      <c r="R7" s="14">
        <f t="shared" ref="R7:R13" si="2">SUM(P7:Q7)</f>
        <v>14400</v>
      </c>
      <c r="S7" s="14">
        <v>12090</v>
      </c>
      <c r="T7" s="14">
        <v>260</v>
      </c>
      <c r="U7" s="14">
        <f t="shared" ref="U7:U13" si="3">SUM(S7:T7)</f>
        <v>12350</v>
      </c>
      <c r="V7" s="14"/>
      <c r="W7" s="14"/>
      <c r="X7" s="31"/>
      <c r="Y7" s="33">
        <f t="shared" ref="Y7:Y12" si="4">SUM(N7+R7+U7+V7+W7)</f>
        <v>68144.65</v>
      </c>
    </row>
    <row r="8" s="2" customFormat="true" ht="30" customHeight="true" spans="1:26">
      <c r="A8" s="9">
        <v>2</v>
      </c>
      <c r="B8" s="10" t="s">
        <v>27</v>
      </c>
      <c r="C8" s="11">
        <v>77</v>
      </c>
      <c r="D8" s="11">
        <v>158</v>
      </c>
      <c r="E8" s="11">
        <v>1</v>
      </c>
      <c r="F8" s="11">
        <v>3</v>
      </c>
      <c r="G8" s="11">
        <v>5</v>
      </c>
      <c r="H8" s="11">
        <v>11</v>
      </c>
      <c r="I8" s="14">
        <v>0</v>
      </c>
      <c r="J8" s="20"/>
      <c r="K8" s="21"/>
      <c r="L8" s="15">
        <f t="shared" si="0"/>
        <v>83</v>
      </c>
      <c r="M8" s="15">
        <f t="shared" si="1"/>
        <v>172</v>
      </c>
      <c r="N8" s="14">
        <v>868725.7</v>
      </c>
      <c r="O8" s="14"/>
      <c r="P8" s="14">
        <v>254200</v>
      </c>
      <c r="Q8" s="14">
        <v>5400</v>
      </c>
      <c r="R8" s="14">
        <f t="shared" si="2"/>
        <v>259600</v>
      </c>
      <c r="S8" s="14">
        <v>217230</v>
      </c>
      <c r="T8" s="14">
        <v>2860</v>
      </c>
      <c r="U8" s="14">
        <f t="shared" si="3"/>
        <v>220090</v>
      </c>
      <c r="V8" s="14">
        <v>54600</v>
      </c>
      <c r="W8" s="14"/>
      <c r="X8" s="20"/>
      <c r="Y8" s="33">
        <f t="shared" si="4"/>
        <v>1403015.7</v>
      </c>
      <c r="Z8" s="1"/>
    </row>
    <row r="9" s="2" customFormat="true" ht="30" customHeight="true" spans="1:25">
      <c r="A9" s="9">
        <v>3</v>
      </c>
      <c r="B9" s="10" t="s">
        <v>28</v>
      </c>
      <c r="C9" s="11">
        <v>32</v>
      </c>
      <c r="D9" s="11">
        <v>67</v>
      </c>
      <c r="E9" s="11">
        <v>1</v>
      </c>
      <c r="F9" s="11">
        <v>3</v>
      </c>
      <c r="G9" s="11">
        <v>5</v>
      </c>
      <c r="H9" s="11">
        <v>10</v>
      </c>
      <c r="I9" s="14">
        <v>0</v>
      </c>
      <c r="J9" s="20"/>
      <c r="K9" s="21"/>
      <c r="L9" s="15">
        <f t="shared" si="0"/>
        <v>38</v>
      </c>
      <c r="M9" s="15">
        <f t="shared" si="1"/>
        <v>80</v>
      </c>
      <c r="N9" s="14">
        <v>383775</v>
      </c>
      <c r="O9" s="14"/>
      <c r="P9" s="14">
        <v>121600</v>
      </c>
      <c r="Q9" s="14">
        <v>4000</v>
      </c>
      <c r="R9" s="14">
        <f t="shared" si="2"/>
        <v>125600</v>
      </c>
      <c r="S9" s="14">
        <v>92430</v>
      </c>
      <c r="T9" s="14">
        <v>2600</v>
      </c>
      <c r="U9" s="14">
        <f t="shared" si="3"/>
        <v>95030</v>
      </c>
      <c r="V9" s="14">
        <v>45500</v>
      </c>
      <c r="W9" s="14"/>
      <c r="X9" s="20"/>
      <c r="Y9" s="33">
        <f t="shared" si="4"/>
        <v>649905</v>
      </c>
    </row>
    <row r="10" s="2" customFormat="true" ht="30" customHeight="true" spans="1:25">
      <c r="A10" s="9">
        <v>4</v>
      </c>
      <c r="B10" s="10" t="s">
        <v>29</v>
      </c>
      <c r="C10" s="11">
        <v>4</v>
      </c>
      <c r="D10" s="11">
        <v>7</v>
      </c>
      <c r="E10" s="11">
        <v>1</v>
      </c>
      <c r="F10" s="11">
        <v>2</v>
      </c>
      <c r="G10" s="15">
        <v>0</v>
      </c>
      <c r="H10" s="15">
        <v>0</v>
      </c>
      <c r="I10" s="14">
        <v>0</v>
      </c>
      <c r="J10" s="20"/>
      <c r="K10" s="21"/>
      <c r="L10" s="15">
        <f t="shared" si="0"/>
        <v>5</v>
      </c>
      <c r="M10" s="15">
        <f t="shared" si="1"/>
        <v>9</v>
      </c>
      <c r="N10" s="14">
        <v>35100</v>
      </c>
      <c r="O10" s="14"/>
      <c r="P10" s="14">
        <v>11800</v>
      </c>
      <c r="Q10" s="14">
        <v>4000</v>
      </c>
      <c r="R10" s="14">
        <f t="shared" si="2"/>
        <v>15800</v>
      </c>
      <c r="S10" s="14">
        <v>8580</v>
      </c>
      <c r="T10" s="14">
        <v>1300</v>
      </c>
      <c r="U10" s="14">
        <f t="shared" si="3"/>
        <v>9880</v>
      </c>
      <c r="V10" s="14"/>
      <c r="W10" s="14"/>
      <c r="X10" s="20"/>
      <c r="Y10" s="33">
        <f t="shared" si="4"/>
        <v>60780</v>
      </c>
    </row>
    <row r="11" s="2" customFormat="true" ht="30" customHeight="true" spans="1:25">
      <c r="A11" s="9">
        <v>5</v>
      </c>
      <c r="B11" s="10" t="s">
        <v>30</v>
      </c>
      <c r="C11" s="11">
        <v>7</v>
      </c>
      <c r="D11" s="11">
        <v>13</v>
      </c>
      <c r="E11" s="11">
        <v>0</v>
      </c>
      <c r="F11" s="11">
        <v>0</v>
      </c>
      <c r="G11" s="15">
        <v>0</v>
      </c>
      <c r="H11" s="15">
        <v>0</v>
      </c>
      <c r="I11" s="11">
        <v>1</v>
      </c>
      <c r="J11" s="22"/>
      <c r="K11" s="21"/>
      <c r="L11" s="15">
        <f t="shared" si="0"/>
        <v>8</v>
      </c>
      <c r="M11" s="15">
        <f t="shared" si="1"/>
        <v>14</v>
      </c>
      <c r="N11" s="14">
        <v>38877.8</v>
      </c>
      <c r="O11" s="14"/>
      <c r="P11" s="14">
        <v>19200</v>
      </c>
      <c r="Q11" s="14">
        <v>0</v>
      </c>
      <c r="R11" s="14">
        <f t="shared" si="2"/>
        <v>19200</v>
      </c>
      <c r="S11" s="14">
        <v>8190</v>
      </c>
      <c r="T11" s="14">
        <v>0</v>
      </c>
      <c r="U11" s="14">
        <f t="shared" si="3"/>
        <v>8190</v>
      </c>
      <c r="V11" s="14"/>
      <c r="W11" s="15">
        <v>10400</v>
      </c>
      <c r="X11" s="20"/>
      <c r="Y11" s="33">
        <f t="shared" si="4"/>
        <v>76667.8</v>
      </c>
    </row>
    <row r="12" s="2" customFormat="true" ht="30" customHeight="true" spans="1:25">
      <c r="A12" s="9">
        <v>6</v>
      </c>
      <c r="B12" s="10" t="s">
        <v>31</v>
      </c>
      <c r="C12" s="11">
        <v>9</v>
      </c>
      <c r="D12" s="11">
        <v>13</v>
      </c>
      <c r="E12" s="11">
        <v>1</v>
      </c>
      <c r="F12" s="11">
        <v>2</v>
      </c>
      <c r="G12" s="15">
        <v>0</v>
      </c>
      <c r="H12" s="15">
        <v>0</v>
      </c>
      <c r="I12" s="11">
        <v>1</v>
      </c>
      <c r="J12" s="22"/>
      <c r="K12" s="21"/>
      <c r="L12" s="15">
        <f t="shared" si="0"/>
        <v>11</v>
      </c>
      <c r="M12" s="15">
        <f t="shared" si="1"/>
        <v>16</v>
      </c>
      <c r="N12" s="14">
        <v>72870</v>
      </c>
      <c r="O12" s="14"/>
      <c r="P12" s="14">
        <v>32000</v>
      </c>
      <c r="Q12" s="14">
        <v>4000</v>
      </c>
      <c r="R12" s="14">
        <f t="shared" si="2"/>
        <v>36000</v>
      </c>
      <c r="S12" s="14">
        <v>19500</v>
      </c>
      <c r="T12" s="14">
        <v>2600</v>
      </c>
      <c r="U12" s="14">
        <f t="shared" si="3"/>
        <v>22100</v>
      </c>
      <c r="V12" s="14"/>
      <c r="W12" s="15">
        <v>10400</v>
      </c>
      <c r="X12" s="20"/>
      <c r="Y12" s="33">
        <f t="shared" si="4"/>
        <v>141370</v>
      </c>
    </row>
    <row r="13" s="2" customFormat="true" ht="30" customHeight="true" spans="1:25">
      <c r="A13" s="12" t="s">
        <v>32</v>
      </c>
      <c r="B13" s="13"/>
      <c r="C13" s="14">
        <f t="shared" ref="C13:I13" si="5">SUM(C7:C12)</f>
        <v>132</v>
      </c>
      <c r="D13" s="14">
        <f t="shared" si="5"/>
        <v>265</v>
      </c>
      <c r="E13" s="14">
        <f t="shared" si="5"/>
        <v>5</v>
      </c>
      <c r="F13" s="14">
        <f t="shared" si="5"/>
        <v>14</v>
      </c>
      <c r="G13" s="14">
        <f t="shared" si="5"/>
        <v>10</v>
      </c>
      <c r="H13" s="14">
        <f t="shared" si="5"/>
        <v>21</v>
      </c>
      <c r="I13" s="14">
        <f t="shared" si="5"/>
        <v>2</v>
      </c>
      <c r="J13" s="20"/>
      <c r="K13" s="20"/>
      <c r="L13" s="15">
        <f>C13+E13+G13+I13</f>
        <v>149</v>
      </c>
      <c r="M13" s="15">
        <f>D13+F13+H13+I13</f>
        <v>302</v>
      </c>
      <c r="N13" s="14">
        <f t="shared" ref="N13:Q13" si="6">SUM(N7:N12)</f>
        <v>1440743.15</v>
      </c>
      <c r="O13" s="14"/>
      <c r="P13" s="14">
        <f t="shared" si="6"/>
        <v>452400</v>
      </c>
      <c r="Q13" s="14">
        <f t="shared" si="6"/>
        <v>18200</v>
      </c>
      <c r="R13" s="14">
        <f t="shared" si="2"/>
        <v>470600</v>
      </c>
      <c r="S13" s="14">
        <f t="shared" ref="S13:W13" si="7">SUM(S7:S12)</f>
        <v>358020</v>
      </c>
      <c r="T13" s="14">
        <f t="shared" si="7"/>
        <v>9620</v>
      </c>
      <c r="U13" s="14">
        <f t="shared" si="3"/>
        <v>367640</v>
      </c>
      <c r="V13" s="14">
        <f t="shared" si="7"/>
        <v>100100</v>
      </c>
      <c r="W13" s="14">
        <f t="shared" si="7"/>
        <v>20800</v>
      </c>
      <c r="X13" s="20">
        <v>0</v>
      </c>
      <c r="Y13" s="33">
        <f>SUM(Y7:Y12)</f>
        <v>2399883.15</v>
      </c>
    </row>
  </sheetData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2018-05-26T03:28:00Z</dcterms:created>
  <dcterms:modified xsi:type="dcterms:W3CDTF">2022-06-08T17:19:57Z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