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95" windowHeight="8535"/>
  </bookViews>
  <sheets>
    <sheet name="表1收支预算总表" sheetId="1" r:id="rId1"/>
  </sheets>
  <definedNames>
    <definedName name="_xlnm.Print_Titles" localSheetId="0">表1收支预算总表!$1:$5</definedName>
  </definedNames>
  <calcPr calcId="145621"/>
</workbook>
</file>

<file path=xl/calcChain.xml><?xml version="1.0" encoding="utf-8"?>
<calcChain xmlns="http://schemas.openxmlformats.org/spreadsheetml/2006/main">
  <c r="E33" i="1" l="1"/>
  <c r="E30" i="1"/>
  <c r="E25" i="1"/>
  <c r="E24" i="1"/>
  <c r="E23" i="1"/>
  <c r="E22" i="1" s="1"/>
  <c r="E20" i="1"/>
  <c r="E18" i="1"/>
  <c r="E17" i="1"/>
  <c r="E16" i="1" s="1"/>
  <c r="E14" i="1"/>
  <c r="E13" i="1"/>
  <c r="E12" i="1"/>
  <c r="E11" i="1" s="1"/>
  <c r="E8" i="1"/>
  <c r="E7" i="1"/>
  <c r="C6" i="1"/>
  <c r="C36" i="1" s="1"/>
  <c r="C41" i="1" s="1"/>
  <c r="E6" i="1" l="1"/>
  <c r="E35" i="1" s="1"/>
  <c r="E41" i="1" s="1"/>
</calcChain>
</file>

<file path=xl/sharedStrings.xml><?xml version="1.0" encoding="utf-8"?>
<sst xmlns="http://schemas.openxmlformats.org/spreadsheetml/2006/main" count="54" uniqueCount="51">
  <si>
    <t>表1</t>
  </si>
  <si>
    <t>收支预算总表</t>
  </si>
  <si>
    <t>单位名称：深圳市龙华新区城市管理局</t>
  </si>
  <si>
    <t>单位：万元</t>
  </si>
  <si>
    <t>收      入</t>
  </si>
  <si>
    <t>支      出</t>
  </si>
  <si>
    <t>项目</t>
  </si>
  <si>
    <t>2016年预算数</t>
  </si>
  <si>
    <t>一、财政预算拨款</t>
  </si>
  <si>
    <t>一、城乡社区支出</t>
  </si>
  <si>
    <t>二、事业收入</t>
  </si>
  <si>
    <t xml:space="preserve">  城乡社区管理事务</t>
  </si>
  <si>
    <t>三、事业单位经营收入</t>
  </si>
  <si>
    <t xml:space="preserve">    行政运行</t>
  </si>
  <si>
    <t>四、其他收入</t>
  </si>
  <si>
    <t xml:space="preserve">    一般行政管理事务</t>
  </si>
  <si>
    <t xml:space="preserve">    城管执法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</si>
  <si>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</si>
  <si>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</si>
  <si>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</si>
  <si>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</si>
  <si>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</si>
  <si>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</si>
  <si>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</si>
  <si>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</si>
  <si>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</si>
  <si>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</si>
  <si>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</si>
  <si>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二、农林水支出</t>
  </si>
  <si>
    <t xml:space="preserve">  农业</t>
  </si>
  <si>
    <t xml:space="preserve">    病虫害控制</t>
  </si>
  <si>
    <t xml:space="preserve">  林业</t>
  </si>
  <si>
    <t xml:space="preserve">    森林资源监测</t>
  </si>
  <si>
    <t xml:space="preserve">    森林生态效益补偿</t>
  </si>
  <si>
    <t xml:space="preserve">    其他林业支出</t>
  </si>
  <si>
    <t xml:space="preserve">  其他农林水支出</t>
  </si>
  <si>
    <t>三、住房保障支出</t>
  </si>
  <si>
    <t xml:space="preserve">  住房改革支出</t>
  </si>
  <si>
    <t xml:space="preserve">    住房公积金</t>
  </si>
  <si>
    <t xml:space="preserve">    购房补贴</t>
  </si>
  <si>
    <t>本年支出合计</t>
  </si>
  <si>
    <t>本年收入合计</t>
  </si>
  <si>
    <t>对附属单位补助支出</t>
  </si>
  <si>
    <t>上级专项补助</t>
  </si>
  <si>
    <t>上缴上级支出</t>
  </si>
  <si>
    <t>附属单位上缴收入</t>
  </si>
  <si>
    <t>结转下年</t>
  </si>
  <si>
    <t>用事业基金弥补收支差额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</si>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</sst>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8" formatCode="_ * #,##0_ ;_ * \-#,##0_ ;_ * &quot;-&quot;??_ ;_ @_ "/>
  </numFmts>
  <fonts count="5" x14ac:knownFonts="1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/>
    <xf numFmtId="0" fontId="4" fillId="0" borderId="0" xfId="3" applyAlignment="1">
      <alignment vertical="center"/>
    </xf>
    <xf numFmtId="0" fontId="0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Border="1" applyAlignment="1"/>
    <xf numFmtId="0" fontId="2" fillId="0" borderId="0" xfId="3" applyFont="1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2" xfId="1" applyNumberFormat="1" applyFont="1" applyFill="1" applyBorder="1" applyAlignment="1">
      <alignment vertical="center"/>
    </xf>
    <xf numFmtId="178" fontId="2" fillId="0" borderId="3" xfId="2" applyNumberFormat="1" applyFont="1" applyFill="1" applyBorder="1" applyAlignment="1" applyProtection="1">
      <alignment horizontal="right" vertical="center" wrapText="1"/>
    </xf>
    <xf numFmtId="49" fontId="2" fillId="0" borderId="2" xfId="1" applyNumberFormat="1" applyFont="1" applyFill="1" applyBorder="1" applyAlignment="1" applyProtection="1">
      <alignment vertical="center"/>
    </xf>
    <xf numFmtId="178" fontId="2" fillId="0" borderId="1" xfId="2" applyNumberFormat="1" applyFont="1" applyFill="1" applyBorder="1" applyAlignment="1" applyProtection="1">
      <alignment vertical="center"/>
    </xf>
    <xf numFmtId="178" fontId="2" fillId="0" borderId="1" xfId="2" applyNumberFormat="1" applyFont="1" applyFill="1" applyBorder="1" applyAlignment="1" applyProtection="1">
      <alignment horizontal="right" vertical="center" wrapText="1"/>
    </xf>
    <xf numFmtId="0" fontId="2" fillId="0" borderId="1" xfId="1" applyNumberFormat="1" applyFont="1" applyFill="1" applyBorder="1" applyAlignment="1">
      <alignment vertical="center"/>
    </xf>
    <xf numFmtId="178" fontId="2" fillId="0" borderId="4" xfId="2" applyNumberFormat="1" applyFont="1" applyBorder="1" applyAlignment="1">
      <alignment horizontal="right" vertical="center" wrapText="1"/>
    </xf>
    <xf numFmtId="178" fontId="2" fillId="0" borderId="1" xfId="2" applyNumberFormat="1" applyFont="1" applyBorder="1" applyAlignment="1">
      <alignment horizontal="right" vertical="center" wrapText="1"/>
    </xf>
    <xf numFmtId="0" fontId="2" fillId="0" borderId="1" xfId="1" applyNumberFormat="1" applyFont="1" applyBorder="1" applyAlignment="1">
      <alignment vertical="center"/>
    </xf>
    <xf numFmtId="178" fontId="2" fillId="0" borderId="1" xfId="2" applyNumberFormat="1" applyFont="1" applyFill="1" applyBorder="1" applyAlignment="1">
      <alignment horizontal="right" vertical="center" wrapText="1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178" fontId="0" fillId="0" borderId="1" xfId="2" applyNumberFormat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6" xfId="1" applyNumberFormat="1" applyFont="1" applyFill="1" applyBorder="1" applyAlignment="1">
      <alignment vertical="center"/>
    </xf>
    <xf numFmtId="178" fontId="2" fillId="0" borderId="1" xfId="2" applyNumberFormat="1" applyFont="1" applyBorder="1" applyAlignment="1">
      <alignment vertical="center" wrapText="1"/>
    </xf>
    <xf numFmtId="0" fontId="2" fillId="0" borderId="2" xfId="3" applyFont="1" applyBorder="1" applyAlignment="1">
      <alignment horizontal="center" vertical="center"/>
    </xf>
    <xf numFmtId="0" fontId="2" fillId="0" borderId="1" xfId="3" quotePrefix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3" quotePrefix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3" fillId="0" borderId="7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textRotation="180"/>
    </xf>
  </cellXfs>
  <cellStyles count="4">
    <cellStyle name="常规" xfId="0" builtinId="0"/>
    <cellStyle name="常规_04-分类改革-预算表" xfId="3"/>
    <cellStyle name="千位分隔" xfId="2" builtinId="3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selection activeCell="B42" sqref="B1:E42"/>
    </sheetView>
  </sheetViews>
  <sheetFormatPr defaultColWidth="9" defaultRowHeight="14.25" x14ac:dyDescent="0.15"/>
  <cols>
    <col min="1" max="1" width="7.375" style="2" customWidth="1"/>
    <col min="2" max="2" width="40.625" style="2" customWidth="1"/>
    <col min="3" max="3" width="10.625" style="2" customWidth="1"/>
    <col min="4" max="4" width="40.625" style="2" customWidth="1"/>
    <col min="5" max="5" width="10.625" style="2" customWidth="1"/>
    <col min="6" max="16384" width="9" style="2"/>
  </cols>
  <sheetData>
    <row r="1" spans="1:255" customFormat="1" ht="15" customHeight="1" x14ac:dyDescent="0.1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21.75" customHeight="1" x14ac:dyDescent="0.25">
      <c r="B2" s="28" t="s">
        <v>1</v>
      </c>
      <c r="C2" s="28"/>
      <c r="D2" s="28"/>
      <c r="E2" s="28"/>
    </row>
    <row r="3" spans="1:255" ht="15" customHeight="1" x14ac:dyDescent="0.15">
      <c r="B3" s="4" t="s">
        <v>2</v>
      </c>
      <c r="C3" s="5"/>
      <c r="D3" s="5"/>
      <c r="E3" s="6" t="s">
        <v>3</v>
      </c>
    </row>
    <row r="4" spans="1:255" ht="15" customHeight="1" x14ac:dyDescent="0.15">
      <c r="B4" s="29" t="s">
        <v>4</v>
      </c>
      <c r="C4" s="30"/>
      <c r="D4" s="29" t="s">
        <v>5</v>
      </c>
      <c r="E4" s="30"/>
    </row>
    <row r="5" spans="1:255" ht="24" customHeight="1" x14ac:dyDescent="0.15">
      <c r="B5" s="27" t="s">
        <v>6</v>
      </c>
      <c r="C5" s="7" t="s">
        <v>7</v>
      </c>
      <c r="D5" s="27" t="s">
        <v>6</v>
      </c>
      <c r="E5" s="7" t="s">
        <v>7</v>
      </c>
    </row>
    <row r="6" spans="1:255" ht="15" customHeight="1" x14ac:dyDescent="0.15">
      <c r="B6" s="8" t="s">
        <v>8</v>
      </c>
      <c r="C6" s="9">
        <f>26041</f>
        <v>26041</v>
      </c>
      <c r="D6" s="10" t="s">
        <v>9</v>
      </c>
      <c r="E6" s="11">
        <f>E7+E11+E13+E16+E18+E20</f>
        <v>25197.38</v>
      </c>
    </row>
    <row r="7" spans="1:255" ht="15" customHeight="1" x14ac:dyDescent="0.15">
      <c r="B7" s="8" t="s">
        <v>10</v>
      </c>
      <c r="C7" s="9">
        <v>476</v>
      </c>
      <c r="D7" s="10" t="s">
        <v>11</v>
      </c>
      <c r="E7" s="11">
        <f>E8+E9+E10</f>
        <v>2117.38</v>
      </c>
    </row>
    <row r="8" spans="1:255" ht="15" customHeight="1" x14ac:dyDescent="0.15">
      <c r="B8" s="8" t="s">
        <v>12</v>
      </c>
      <c r="C8" s="9"/>
      <c r="D8" s="10" t="s">
        <v>13</v>
      </c>
      <c r="E8" s="11">
        <f>1117.23+2</f>
        <v>1119.23</v>
      </c>
    </row>
    <row r="9" spans="1:255" ht="15" customHeight="1" x14ac:dyDescent="0.15">
      <c r="B9" s="8" t="s">
        <v>14</v>
      </c>
      <c r="C9" s="12"/>
      <c r="D9" s="10" t="s">
        <v>15</v>
      </c>
      <c r="E9" s="11">
        <v>740.15</v>
      </c>
    </row>
    <row r="10" spans="1:255" ht="15" customHeight="1" x14ac:dyDescent="0.15">
      <c r="B10" s="13"/>
      <c r="C10" s="14"/>
      <c r="D10" s="10" t="s">
        <v>16</v>
      </c>
      <c r="E10" s="11">
        <v>258</v>
      </c>
    </row>
    <row r="11" spans="1:255" ht="15" customHeight="1" x14ac:dyDescent="0.15">
      <c r="B11" s="13"/>
      <c r="C11" s="15"/>
      <c r="D11" s="10" t="s">
        <v>17</v>
      </c>
      <c r="E11" s="11">
        <f>E12</f>
        <v>727</v>
      </c>
    </row>
    <row r="12" spans="1:255" ht="15" customHeight="1" x14ac:dyDescent="0.15">
      <c r="B12" s="13"/>
      <c r="C12" s="15"/>
      <c r="D12" s="10" t="s">
        <v>18</v>
      </c>
      <c r="E12" s="11">
        <f>1436.71-709.71</f>
        <v>727</v>
      </c>
    </row>
    <row r="13" spans="1:255" ht="15" customHeight="1" x14ac:dyDescent="0.15">
      <c r="B13" s="16"/>
      <c r="C13" s="17"/>
      <c r="D13" s="10" t="s">
        <v>19</v>
      </c>
      <c r="E13" s="11">
        <f>E14+E15</f>
        <v>856</v>
      </c>
    </row>
    <row r="14" spans="1:255" ht="15" customHeight="1" x14ac:dyDescent="0.15">
      <c r="A14" s="33">
        <v>145</v>
      </c>
      <c r="B14" s="16"/>
      <c r="C14" s="17"/>
      <c r="D14" s="10" t="s">
        <v>20</v>
      </c>
      <c r="E14" s="11">
        <f>826</f>
        <v>826</v>
      </c>
    </row>
    <row r="15" spans="1:255" ht="15" customHeight="1" x14ac:dyDescent="0.15">
      <c r="A15" s="33"/>
      <c r="B15" s="16"/>
      <c r="C15" s="17"/>
      <c r="D15" s="10" t="s">
        <v>21</v>
      </c>
      <c r="E15" s="11">
        <v>30</v>
      </c>
    </row>
    <row r="16" spans="1:255" ht="15" customHeight="1" x14ac:dyDescent="0.15">
      <c r="B16" s="16"/>
      <c r="C16" s="15"/>
      <c r="D16" s="10" t="s">
        <v>22</v>
      </c>
      <c r="E16" s="11">
        <f t="shared" ref="E16:E20" si="0">E17</f>
        <v>21047</v>
      </c>
    </row>
    <row r="17" spans="2:5" x14ac:dyDescent="0.15">
      <c r="B17" s="16"/>
      <c r="C17" s="15"/>
      <c r="D17" s="10" t="s">
        <v>23</v>
      </c>
      <c r="E17" s="11">
        <f>21030+17</f>
        <v>21047</v>
      </c>
    </row>
    <row r="18" spans="2:5" x14ac:dyDescent="0.15">
      <c r="B18" s="16"/>
      <c r="C18" s="15"/>
      <c r="D18" s="10" t="s">
        <v>24</v>
      </c>
      <c r="E18" s="11">
        <f t="shared" si="0"/>
        <v>50</v>
      </c>
    </row>
    <row r="19" spans="2:5" x14ac:dyDescent="0.15">
      <c r="B19" s="16"/>
      <c r="C19" s="15"/>
      <c r="D19" s="10" t="s">
        <v>25</v>
      </c>
      <c r="E19" s="11">
        <v>50</v>
      </c>
    </row>
    <row r="20" spans="2:5" x14ac:dyDescent="0.15">
      <c r="B20" s="16"/>
      <c r="C20" s="15"/>
      <c r="D20" s="10" t="s">
        <v>26</v>
      </c>
      <c r="E20" s="11">
        <f t="shared" si="0"/>
        <v>400</v>
      </c>
    </row>
    <row r="21" spans="2:5" x14ac:dyDescent="0.15">
      <c r="B21" s="16"/>
      <c r="C21" s="15"/>
      <c r="D21" s="10" t="s">
        <v>27</v>
      </c>
      <c r="E21" s="11">
        <v>400</v>
      </c>
    </row>
    <row r="22" spans="2:5" x14ac:dyDescent="0.15">
      <c r="B22" s="16"/>
      <c r="C22" s="15"/>
      <c r="D22" s="10" t="s">
        <v>28</v>
      </c>
      <c r="E22" s="11">
        <f>E23+E25+E30</f>
        <v>1566.8600000000001</v>
      </c>
    </row>
    <row r="23" spans="2:5" x14ac:dyDescent="0.15">
      <c r="B23" s="13"/>
      <c r="C23" s="14"/>
      <c r="D23" s="10" t="s">
        <v>29</v>
      </c>
      <c r="E23" s="11">
        <f>E24</f>
        <v>145</v>
      </c>
    </row>
    <row r="24" spans="2:5" x14ac:dyDescent="0.15">
      <c r="B24" s="13"/>
      <c r="C24" s="15"/>
      <c r="D24" s="10" t="s">
        <v>30</v>
      </c>
      <c r="E24" s="11">
        <f>115+30</f>
        <v>145</v>
      </c>
    </row>
    <row r="25" spans="2:5" x14ac:dyDescent="0.15">
      <c r="B25" s="13"/>
      <c r="C25" s="15"/>
      <c r="D25" s="10" t="s">
        <v>31</v>
      </c>
      <c r="E25" s="11">
        <f>E26+E28+E29+E27</f>
        <v>515.5</v>
      </c>
    </row>
    <row r="26" spans="2:5" x14ac:dyDescent="0.15">
      <c r="B26" s="16"/>
      <c r="C26" s="17"/>
      <c r="D26" s="10" t="s">
        <v>15</v>
      </c>
      <c r="E26" s="11">
        <v>150</v>
      </c>
    </row>
    <row r="27" spans="2:5" x14ac:dyDescent="0.15">
      <c r="B27" s="16"/>
      <c r="C27" s="17"/>
      <c r="D27" s="10" t="s">
        <v>32</v>
      </c>
      <c r="E27" s="11">
        <v>14.5</v>
      </c>
    </row>
    <row r="28" spans="2:5" x14ac:dyDescent="0.15">
      <c r="B28" s="16"/>
      <c r="C28" s="17"/>
      <c r="D28" s="10" t="s">
        <v>33</v>
      </c>
      <c r="E28" s="11">
        <v>111</v>
      </c>
    </row>
    <row r="29" spans="2:5" x14ac:dyDescent="0.15">
      <c r="B29" s="16"/>
      <c r="C29" s="17"/>
      <c r="D29" s="10" t="s">
        <v>34</v>
      </c>
      <c r="E29" s="11">
        <v>240</v>
      </c>
    </row>
    <row r="30" spans="2:5" x14ac:dyDescent="0.15">
      <c r="B30" s="16"/>
      <c r="C30" s="17"/>
      <c r="D30" s="10" t="s">
        <v>35</v>
      </c>
      <c r="E30" s="11">
        <f>448-14.5-10.14+483</f>
        <v>906.36</v>
      </c>
    </row>
    <row r="31" spans="2:5" x14ac:dyDescent="0.15">
      <c r="B31" s="16"/>
      <c r="C31" s="17"/>
      <c r="D31" s="10" t="s">
        <v>36</v>
      </c>
      <c r="E31" s="11">
        <v>175.68</v>
      </c>
    </row>
    <row r="32" spans="2:5" x14ac:dyDescent="0.15">
      <c r="B32" s="16"/>
      <c r="C32" s="15"/>
      <c r="D32" s="10" t="s">
        <v>37</v>
      </c>
      <c r="E32" s="11">
        <v>175.68</v>
      </c>
    </row>
    <row r="33" spans="1:255" x14ac:dyDescent="0.15">
      <c r="B33" s="16"/>
      <c r="C33" s="15"/>
      <c r="D33" s="10" t="s">
        <v>38</v>
      </c>
      <c r="E33" s="11">
        <f>E32-E34</f>
        <v>76.940000000000012</v>
      </c>
    </row>
    <row r="34" spans="1:255" ht="15" customHeight="1" x14ac:dyDescent="0.15">
      <c r="B34" s="16"/>
      <c r="C34" s="15"/>
      <c r="D34" s="10" t="s">
        <v>39</v>
      </c>
      <c r="E34" s="11">
        <v>98.74</v>
      </c>
    </row>
    <row r="35" spans="1:255" ht="15" customHeight="1" x14ac:dyDescent="0.15">
      <c r="B35" s="16"/>
      <c r="C35" s="15"/>
      <c r="D35" s="18" t="s">
        <v>40</v>
      </c>
      <c r="E35" s="9">
        <f>E6+E22+E31</f>
        <v>26939.920000000002</v>
      </c>
    </row>
    <row r="36" spans="1:255" ht="15" customHeight="1" x14ac:dyDescent="0.15">
      <c r="B36" s="19" t="s">
        <v>41</v>
      </c>
      <c r="C36" s="12">
        <f>C6+C7+C8+C9</f>
        <v>26517</v>
      </c>
      <c r="D36" s="20" t="s">
        <v>42</v>
      </c>
      <c r="E36" s="15"/>
    </row>
    <row r="37" spans="1:255" ht="15" customHeight="1" x14ac:dyDescent="0.15">
      <c r="B37" s="21" t="s">
        <v>43</v>
      </c>
      <c r="C37" s="14"/>
      <c r="D37" s="8" t="s">
        <v>44</v>
      </c>
      <c r="E37" s="15"/>
    </row>
    <row r="38" spans="1:255" ht="15" customHeight="1" x14ac:dyDescent="0.15">
      <c r="B38" s="16" t="s">
        <v>45</v>
      </c>
      <c r="C38" s="14"/>
      <c r="D38" s="8" t="s">
        <v>46</v>
      </c>
      <c r="E38" s="15"/>
    </row>
    <row r="39" spans="1:255" ht="15" customHeight="1" x14ac:dyDescent="0.15">
      <c r="B39" s="16" t="s">
        <v>47</v>
      </c>
      <c r="C39" s="14"/>
      <c r="E39" s="22"/>
    </row>
    <row r="40" spans="1:255" ht="15" customHeight="1" x14ac:dyDescent="0.15">
      <c r="B40" s="23" t="s">
        <v>48</v>
      </c>
      <c r="C40" s="12">
        <v>423</v>
      </c>
      <c r="D40" s="24"/>
      <c r="E40" s="15"/>
    </row>
    <row r="41" spans="1:255" ht="15" customHeight="1" x14ac:dyDescent="0.15">
      <c r="B41" s="7" t="s">
        <v>49</v>
      </c>
      <c r="C41" s="25">
        <f>C36+C40</f>
        <v>26940</v>
      </c>
      <c r="D41" s="26" t="s">
        <v>50</v>
      </c>
      <c r="E41" s="25">
        <f>E35+E38</f>
        <v>26939.920000000002</v>
      </c>
    </row>
    <row r="42" spans="1:255" ht="22.5" customHeight="1" x14ac:dyDescent="0.15">
      <c r="B42" s="31"/>
      <c r="C42" s="31"/>
      <c r="D42" s="31"/>
      <c r="E42" s="32"/>
    </row>
    <row r="43" spans="1:255" s="1" customFormat="1" ht="19.899999999999999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7" spans="1:255" x14ac:dyDescent="0.15">
      <c r="A47" s="33">
        <v>146</v>
      </c>
    </row>
    <row r="48" spans="1:255" x14ac:dyDescent="0.15">
      <c r="A48" s="33"/>
    </row>
  </sheetData>
  <mergeCells count="6">
    <mergeCell ref="A47:A48"/>
    <mergeCell ref="B2:E2"/>
    <mergeCell ref="B4:C4"/>
    <mergeCell ref="D4:E4"/>
    <mergeCell ref="B42:E42"/>
    <mergeCell ref="A14:A15"/>
  </mergeCells>
  <phoneticPr fontId="3" type="noConversion"/>
  <pageMargins left="0.70866141732283472" right="0.70866141732283472" top="0.15748031496062992" bottom="0.15748031496062992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表1收支预算总表</vt:lpstr>
      <vt:lpstr>表1收支预算总表!Print_Titles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陈芳芳</cp:lastModifiedBy>
  <cp:lastPrinted>2016-03-10T06:49:16Z</cp:lastPrinted>
  <dcterms:created xsi:type="dcterms:W3CDTF">2016-01-09T08:31:00Z</dcterms:created>
  <dcterms:modified xsi:type="dcterms:W3CDTF">2016-03-10T06:49:19Z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