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95" windowHeight="8535"/>
  </bookViews>
  <sheets>
    <sheet name="表5项目支出预算表" sheetId="1" r:id="rId1"/>
  </sheets>
  <definedNames>
    <definedName name="_xlnm.Print_Titles" localSheetId="0">表5项目支出预算表!$1:6</definedName>
  </definedNames>
  <calcPr calcId="145621"/>
</workbook>
</file>

<file path=xl/calcChain.xml><?xml version="1.0" encoding="utf-8"?>
<calcChain xmlns="http://schemas.openxmlformats.org/spreadsheetml/2006/main">
  <c r="Q44" i="1" l="1"/>
  <c r="C44" i="1"/>
  <c r="G40" i="1"/>
  <c r="E40" i="1"/>
  <c r="D40" i="1"/>
  <c r="C40" i="1"/>
  <c r="F37" i="1"/>
  <c r="E37" i="1"/>
  <c r="D37" i="1"/>
  <c r="C37" i="1"/>
  <c r="F33" i="1"/>
  <c r="E33" i="1"/>
  <c r="D33" i="1"/>
  <c r="C33" i="1"/>
  <c r="F27" i="1"/>
  <c r="E27" i="1"/>
  <c r="D27" i="1"/>
  <c r="C27" i="1"/>
  <c r="F22" i="1"/>
  <c r="E22" i="1"/>
  <c r="D22" i="1"/>
  <c r="C22" i="1"/>
  <c r="E21" i="1"/>
  <c r="D21" i="1" s="1"/>
  <c r="D8" i="1" s="1"/>
  <c r="D7" i="1" s="1"/>
  <c r="E20" i="1"/>
  <c r="D20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K8" i="1"/>
  <c r="F8" i="1"/>
  <c r="F7" i="1" s="1"/>
  <c r="E8" i="1"/>
  <c r="C8" i="1"/>
  <c r="G7" i="1"/>
  <c r="E7" i="1"/>
  <c r="C7" i="1"/>
</calcChain>
</file>

<file path=xl/sharedStrings.xml><?xml version="1.0" encoding="utf-8"?>
<sst xmlns="http://schemas.openxmlformats.org/spreadsheetml/2006/main" count="65" uniqueCount="64">
  <si>
    <t>表5</t>
  </si>
  <si>
    <t>项目支出预算表</t>
  </si>
  <si>
    <t>单位名称：深圳市龙华新区城市管理局</t>
  </si>
  <si>
    <t>单位：万元</t>
  </si>
  <si>
    <t>支出项目类别</t>
  </si>
  <si>
    <t>总计</t>
  </si>
  <si>
    <t>财政预算拨款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</si>
  <si>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</si>
  <si>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</si>
  <si>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</si>
  <si>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</si>
  <si>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</si>
  <si>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</si>
  <si>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上年结余、结转</t>
  </si>
  <si>
    <t>小计</t>
  </si>
  <si>
    <t>一般公共预算拨款</t>
  </si>
  <si>
    <t>政府性基金预算拨款</t>
  </si>
  <si>
    <t>财政专户拨款</t>
  </si>
  <si>
    <t>一般性经费拨款</t>
  </si>
  <si>
    <t>财政专项资金拨款</t>
  </si>
  <si>
    <t>政府投资项目拨款</t>
  </si>
  <si>
    <t>深圳市龙华新区城市管理局</t>
  </si>
  <si>
    <t xml:space="preserve">  履职类一般性项目</t>
  </si>
  <si>
    <t xml:space="preserve">    预留机动经费</t>
  </si>
  <si>
    <t xml:space="preserve">    日常行政管理事务</t>
  </si>
  <si>
    <t xml:space="preserve">    城市管理事务</t>
  </si>
  <si>
    <t xml:space="preserve">    城市维护</t>
  </si>
  <si>
    <t xml:space="preserve">    自行车交通系统运维</t>
  </si>
  <si>
    <t xml:space="preserve">    市容环卫管理事务</t>
  </si>
  <si>
    <t xml:space="preserve">    爱国卫生事务</t>
  </si>
  <si>
    <t xml:space="preserve">    景观园林管理</t>
  </si>
  <si>
    <t xml:space="preserve">    行政执法工作</t>
  </si>
  <si>
    <t xml:space="preserve">    林业管理</t>
  </si>
  <si>
    <t xml:space="preserve">    市政服务事务</t>
  </si>
  <si>
    <t xml:space="preserve">    园林绿化事务</t>
  </si>
  <si>
    <t xml:space="preserve">    垃圾处理费征收手续费</t>
  </si>
  <si>
    <t xml:space="preserve">  新增项目</t>
  </si>
  <si>
    <t xml:space="preserve">    绩效考核成果运用</t>
  </si>
  <si>
    <t xml:space="preserve">    余泥渣土受纳场巡查监管（采购）</t>
  </si>
  <si>
    <t xml:space="preserve">    市容环境综合考核外包服务(采购)</t>
  </si>
  <si>
    <t xml:space="preserve">    龙华新区市容环境社会满意度调查（采购）</t>
  </si>
  <si>
    <t xml:space="preserve">    后勤保障事务</t>
  </si>
  <si>
    <t xml:space="preserve">  </t>
  </si>
  <si>
    <t xml:space="preserve">    有害垃圾及荧光灯管收集经费</t>
  </si>
  <si>
    <t xml:space="preserve">   “资源回收日”活动开展</t>
  </si>
  <si>
    <t xml:space="preserve">    市政设施应急抢修</t>
  </si>
  <si>
    <t xml:space="preserve">    市政工程管理（采购）</t>
  </si>
  <si>
    <t xml:space="preserve">    绿化废弃物就地处理事务</t>
  </si>
  <si>
    <t xml:space="preserve">  一次性项目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</si>
  <si>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龙悦居垃圾分类示范点创建奖励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</si>
  <si>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绿化资源调查经费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</si>
  <si>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</si>
  <si>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有害垃圾及荧光灯管回收设备采购</t>
    </r>
  </si>
  <si>
    <t xml:space="preserve">  全区性项目</t>
  </si>
  <si>
    <t xml:space="preserve">    林地管理费（上级转移支付）</t>
  </si>
  <si>
    <t xml:space="preserve">    造林护林</t>
  </si>
  <si>
    <t xml:space="preserve">  专项资金/经费</t>
  </si>
  <si>
    <t xml:space="preserve">    生活垃圾处理费</t>
  </si>
  <si>
    <t xml:space="preserve">    大件垃圾处理费</t>
  </si>
  <si>
    <t xml:space="preserve">    餐厨垃圾收运处理费</t>
  </si>
  <si>
    <t xml:space="preserve">  上年结转</t>
  </si>
  <si>
    <t xml:space="preserve">    2014-2015年林地管理费用</t>
  </si>
  <si>
    <t xml:space="preserve">    2014年省级以上生态公益林基础性补偿金 </t>
  </si>
  <si>
    <t xml:space="preserve">    2015年省市生态公益林效益补偿金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</si>
</sst>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.0_ "/>
    <numFmt numFmtId="177" formatCode="00"/>
    <numFmt numFmtId="178" formatCode="_ * #,##0_ ;_ * \-#,##0_ ;_ * &quot;-&quot;??_ ;_ @_ "/>
  </numFmts>
  <fonts count="7" x14ac:knownFonts="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/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/>
    <xf numFmtId="176" fontId="1" fillId="0" borderId="0" xfId="0" applyNumberFormat="1" applyFont="1" applyFill="1" applyAlignment="1" applyProtection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left" vertical="center" wrapText="1"/>
    </xf>
    <xf numFmtId="178" fontId="1" fillId="0" borderId="2" xfId="1" applyNumberFormat="1" applyFont="1" applyFill="1" applyBorder="1" applyAlignment="1" applyProtection="1">
      <alignment vertical="center"/>
    </xf>
    <xf numFmtId="178" fontId="1" fillId="0" borderId="2" xfId="1" applyNumberFormat="1" applyFont="1" applyFill="1" applyBorder="1" applyAlignment="1"/>
    <xf numFmtId="0" fontId="3" fillId="0" borderId="2" xfId="0" applyFont="1" applyFill="1" applyBorder="1" applyAlignment="1">
      <alignment horizontal="left" vertical="center" wrapText="1"/>
    </xf>
    <xf numFmtId="178" fontId="1" fillId="0" borderId="2" xfId="1" applyNumberFormat="1" applyFont="1" applyFill="1" applyBorder="1" applyAlignment="1" applyProtection="1">
      <alignment horizontal="right" vertical="center"/>
    </xf>
    <xf numFmtId="178" fontId="0" fillId="0" borderId="2" xfId="1" applyNumberFormat="1" applyFont="1" applyFill="1" applyBorder="1" applyAlignment="1"/>
    <xf numFmtId="178" fontId="1" fillId="0" borderId="2" xfId="1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Alignment="1"/>
    <xf numFmtId="49" fontId="1" fillId="0" borderId="8" xfId="0" applyNumberFormat="1" applyFont="1" applyFill="1" applyBorder="1" applyAlignment="1" applyProtection="1">
      <alignment horizontal="left" vertical="center" wrapText="1"/>
    </xf>
    <xf numFmtId="177" fontId="2" fillId="0" borderId="0" xfId="0" applyNumberFormat="1" applyFont="1" applyFill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textRotation="18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B1" workbookViewId="0">
      <selection activeCell="H12" sqref="H12"/>
    </sheetView>
  </sheetViews>
  <sheetFormatPr defaultColWidth="9" defaultRowHeight="14.25" x14ac:dyDescent="0.15"/>
  <cols>
    <col min="1" max="1" width="4.25" style="2" customWidth="1"/>
    <col min="2" max="2" width="37" style="2" customWidth="1"/>
    <col min="3" max="6" width="9.125" style="2" customWidth="1"/>
    <col min="7" max="7" width="9.625" style="2" customWidth="1"/>
    <col min="8" max="10" width="7.125" style="2" customWidth="1"/>
    <col min="11" max="11" width="6" style="2" customWidth="1"/>
    <col min="12" max="12" width="5.375" style="2" customWidth="1"/>
    <col min="13" max="13" width="5" style="2" customWidth="1"/>
    <col min="14" max="15" width="5.25" style="2" customWidth="1"/>
    <col min="16" max="16" width="5.375" style="2" customWidth="1"/>
    <col min="17" max="17" width="6.125" style="2" customWidth="1"/>
    <col min="18" max="16384" width="9" style="2"/>
  </cols>
  <sheetData>
    <row r="1" spans="1:17" x14ac:dyDescent="0.15">
      <c r="A1" s="3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0.25" x14ac:dyDescent="0.15">
      <c r="A2" s="3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3"/>
      <c r="Q2" s="3"/>
    </row>
    <row r="3" spans="1:17" ht="16.5" customHeight="1" x14ac:dyDescent="0.15">
      <c r="A3" s="3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 t="s">
        <v>3</v>
      </c>
      <c r="M3" s="5"/>
      <c r="N3" s="5"/>
      <c r="O3" s="4"/>
      <c r="P3" s="3"/>
      <c r="Q3" s="3"/>
    </row>
    <row r="4" spans="1:17" ht="20.25" customHeight="1" x14ac:dyDescent="0.15">
      <c r="A4" s="3"/>
      <c r="B4" s="23" t="s">
        <v>4</v>
      </c>
      <c r="C4" s="25" t="s">
        <v>5</v>
      </c>
      <c r="D4" s="18" t="s">
        <v>6</v>
      </c>
      <c r="E4" s="18"/>
      <c r="F4" s="18"/>
      <c r="G4" s="18"/>
      <c r="H4" s="18"/>
      <c r="I4" s="18"/>
      <c r="J4" s="18"/>
      <c r="K4" s="29" t="s">
        <v>7</v>
      </c>
      <c r="L4" s="23" t="s">
        <v>8</v>
      </c>
      <c r="M4" s="23" t="s">
        <v>9</v>
      </c>
      <c r="N4" s="23" t="s">
        <v>10</v>
      </c>
      <c r="O4" s="23" t="s">
        <v>11</v>
      </c>
      <c r="P4" s="29" t="s">
        <v>12</v>
      </c>
      <c r="Q4" s="29" t="s">
        <v>13</v>
      </c>
    </row>
    <row r="5" spans="1:17" ht="22.5" customHeight="1" x14ac:dyDescent="0.15">
      <c r="A5" s="3"/>
      <c r="B5" s="24"/>
      <c r="C5" s="25"/>
      <c r="D5" s="27" t="s">
        <v>14</v>
      </c>
      <c r="E5" s="19" t="s">
        <v>15</v>
      </c>
      <c r="F5" s="20"/>
      <c r="G5" s="20"/>
      <c r="H5" s="21"/>
      <c r="I5" s="27" t="s">
        <v>16</v>
      </c>
      <c r="J5" s="27" t="s">
        <v>17</v>
      </c>
      <c r="K5" s="29"/>
      <c r="L5" s="24"/>
      <c r="M5" s="24"/>
      <c r="N5" s="24"/>
      <c r="O5" s="24"/>
      <c r="P5" s="29"/>
      <c r="Q5" s="29"/>
    </row>
    <row r="6" spans="1:17" ht="36.75" customHeight="1" x14ac:dyDescent="0.15">
      <c r="A6" s="3"/>
      <c r="B6" s="24"/>
      <c r="C6" s="26"/>
      <c r="D6" s="28"/>
      <c r="E6" s="7" t="s">
        <v>14</v>
      </c>
      <c r="F6" s="7" t="s">
        <v>18</v>
      </c>
      <c r="G6" s="7" t="s">
        <v>19</v>
      </c>
      <c r="H6" s="6" t="s">
        <v>20</v>
      </c>
      <c r="I6" s="28"/>
      <c r="J6" s="28"/>
      <c r="K6" s="23"/>
      <c r="L6" s="24"/>
      <c r="M6" s="24"/>
      <c r="N6" s="24"/>
      <c r="O6" s="24"/>
      <c r="P6" s="23"/>
      <c r="Q6" s="23"/>
    </row>
    <row r="7" spans="1:17" s="1" customFormat="1" ht="15" customHeight="1" x14ac:dyDescent="0.15">
      <c r="A7" s="4"/>
      <c r="B7" s="8" t="s">
        <v>21</v>
      </c>
      <c r="C7" s="9">
        <f>C8+C22+C33+C37+C44+C40</f>
        <v>25644.93</v>
      </c>
      <c r="D7" s="9">
        <f t="shared" ref="D7:G7" si="0">D8+D22+D33+D37+D44+D40</f>
        <v>24745.65</v>
      </c>
      <c r="E7" s="9">
        <f t="shared" si="0"/>
        <v>24745.65</v>
      </c>
      <c r="F7" s="9">
        <f t="shared" si="0"/>
        <v>10915.65</v>
      </c>
      <c r="G7" s="9">
        <f t="shared" si="0"/>
        <v>13830</v>
      </c>
      <c r="H7" s="10"/>
      <c r="I7" s="10"/>
      <c r="J7" s="10"/>
      <c r="K7" s="12">
        <v>476</v>
      </c>
      <c r="L7" s="10"/>
      <c r="M7" s="10"/>
      <c r="N7" s="10"/>
      <c r="O7" s="10"/>
      <c r="P7" s="10"/>
      <c r="Q7" s="12">
        <v>423</v>
      </c>
    </row>
    <row r="8" spans="1:17" ht="15" customHeight="1" x14ac:dyDescent="0.15">
      <c r="A8" s="3"/>
      <c r="B8" s="11" t="s">
        <v>22</v>
      </c>
      <c r="C8" s="12">
        <f>SUM(C9:C21)</f>
        <v>9066</v>
      </c>
      <c r="D8" s="12">
        <f t="shared" ref="D8:F8" si="1">SUM(D9:D21)</f>
        <v>8590</v>
      </c>
      <c r="E8" s="12">
        <f t="shared" si="1"/>
        <v>8590</v>
      </c>
      <c r="F8" s="12">
        <f t="shared" si="1"/>
        <v>8590</v>
      </c>
      <c r="G8" s="12"/>
      <c r="H8" s="12"/>
      <c r="I8" s="12"/>
      <c r="J8" s="12"/>
      <c r="K8" s="12">
        <f>SUM(K9:K21)</f>
        <v>476</v>
      </c>
      <c r="L8" s="12"/>
      <c r="M8" s="12"/>
      <c r="N8" s="12"/>
      <c r="O8" s="12"/>
      <c r="P8" s="12"/>
      <c r="Q8" s="12"/>
    </row>
    <row r="9" spans="1:17" ht="15" customHeight="1" x14ac:dyDescent="0.15">
      <c r="A9" s="3"/>
      <c r="B9" s="8" t="s">
        <v>23</v>
      </c>
      <c r="C9" s="12">
        <v>200</v>
      </c>
      <c r="D9" s="12">
        <f t="shared" ref="D9" si="2">E9</f>
        <v>200</v>
      </c>
      <c r="E9" s="12">
        <f t="shared" ref="E9" si="3">F9</f>
        <v>200</v>
      </c>
      <c r="F9" s="12">
        <v>200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" customHeight="1" x14ac:dyDescent="0.15">
      <c r="A10" s="3"/>
      <c r="B10" s="8" t="s">
        <v>24</v>
      </c>
      <c r="C10" s="12">
        <v>107</v>
      </c>
      <c r="D10" s="12">
        <f t="shared" ref="D10:D18" si="4">E10</f>
        <v>107</v>
      </c>
      <c r="E10" s="12">
        <f t="shared" ref="E10:E18" si="5">F10</f>
        <v>107</v>
      </c>
      <c r="F10" s="12">
        <v>107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15" customHeight="1" x14ac:dyDescent="0.15">
      <c r="A11" s="3"/>
      <c r="B11" s="8" t="s">
        <v>25</v>
      </c>
      <c r="C11" s="12">
        <v>315</v>
      </c>
      <c r="D11" s="12">
        <f t="shared" si="4"/>
        <v>315</v>
      </c>
      <c r="E11" s="12">
        <f t="shared" si="5"/>
        <v>315</v>
      </c>
      <c r="F11" s="12">
        <v>315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5" customHeight="1" x14ac:dyDescent="0.15">
      <c r="A12" s="3"/>
      <c r="B12" s="8" t="s">
        <v>26</v>
      </c>
      <c r="C12" s="12">
        <v>30</v>
      </c>
      <c r="D12" s="12">
        <f t="shared" si="4"/>
        <v>30</v>
      </c>
      <c r="E12" s="12">
        <f t="shared" si="5"/>
        <v>30</v>
      </c>
      <c r="F12" s="12">
        <v>30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5" customHeight="1" x14ac:dyDescent="0.15">
      <c r="A13" s="3"/>
      <c r="B13" s="8" t="s">
        <v>27</v>
      </c>
      <c r="C13" s="12">
        <v>250</v>
      </c>
      <c r="D13" s="12">
        <f t="shared" si="4"/>
        <v>250</v>
      </c>
      <c r="E13" s="12">
        <f t="shared" si="5"/>
        <v>250</v>
      </c>
      <c r="F13" s="12">
        <v>250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15">
      <c r="A14" s="22">
        <v>150</v>
      </c>
      <c r="B14" s="8" t="s">
        <v>28</v>
      </c>
      <c r="C14" s="12">
        <v>508</v>
      </c>
      <c r="D14" s="12">
        <f t="shared" si="4"/>
        <v>508</v>
      </c>
      <c r="E14" s="12">
        <f t="shared" si="5"/>
        <v>508</v>
      </c>
      <c r="F14" s="12">
        <v>508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" customHeight="1" x14ac:dyDescent="0.15">
      <c r="A15" s="22"/>
      <c r="B15" s="8" t="s">
        <v>29</v>
      </c>
      <c r="C15" s="12">
        <v>185</v>
      </c>
      <c r="D15" s="12">
        <f t="shared" si="4"/>
        <v>185</v>
      </c>
      <c r="E15" s="12">
        <f t="shared" si="5"/>
        <v>185</v>
      </c>
      <c r="F15" s="12">
        <v>185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" customHeight="1" x14ac:dyDescent="0.15">
      <c r="A16" s="3"/>
      <c r="B16" s="8" t="s">
        <v>30</v>
      </c>
      <c r="C16" s="12">
        <v>134</v>
      </c>
      <c r="D16" s="12">
        <f t="shared" si="4"/>
        <v>134</v>
      </c>
      <c r="E16" s="12">
        <f t="shared" si="5"/>
        <v>134</v>
      </c>
      <c r="F16" s="12">
        <v>134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15">
      <c r="A17" s="3"/>
      <c r="B17" s="8" t="s">
        <v>31</v>
      </c>
      <c r="C17" s="12">
        <v>258</v>
      </c>
      <c r="D17" s="12">
        <f t="shared" si="4"/>
        <v>258</v>
      </c>
      <c r="E17" s="12">
        <f t="shared" si="5"/>
        <v>258</v>
      </c>
      <c r="F17" s="12">
        <v>258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" customHeight="1" x14ac:dyDescent="0.15">
      <c r="A18" s="3"/>
      <c r="B18" s="8" t="s">
        <v>32</v>
      </c>
      <c r="C18" s="12">
        <v>261</v>
      </c>
      <c r="D18" s="12">
        <f t="shared" si="4"/>
        <v>261</v>
      </c>
      <c r="E18" s="12">
        <f t="shared" si="5"/>
        <v>261</v>
      </c>
      <c r="F18" s="12">
        <v>261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5" customHeight="1" x14ac:dyDescent="0.15">
      <c r="A19" s="3"/>
      <c r="B19" s="8" t="s">
        <v>33</v>
      </c>
      <c r="C19" s="12">
        <v>2799</v>
      </c>
      <c r="D19" s="12">
        <v>2323</v>
      </c>
      <c r="E19" s="12">
        <v>2323</v>
      </c>
      <c r="F19" s="12">
        <v>2323</v>
      </c>
      <c r="G19" s="13"/>
      <c r="H19" s="13"/>
      <c r="I19" s="13"/>
      <c r="J19" s="13"/>
      <c r="K19" s="12">
        <v>476</v>
      </c>
      <c r="L19" s="13"/>
      <c r="M19" s="13"/>
      <c r="N19" s="13"/>
      <c r="O19" s="13"/>
      <c r="P19" s="13"/>
      <c r="Q19" s="13"/>
    </row>
    <row r="20" spans="1:17" ht="15" customHeight="1" x14ac:dyDescent="0.15">
      <c r="A20" s="3"/>
      <c r="B20" s="8" t="s">
        <v>34</v>
      </c>
      <c r="C20" s="12">
        <v>3779</v>
      </c>
      <c r="D20" s="12">
        <f t="shared" ref="D20:D21" si="6">E20</f>
        <v>3779</v>
      </c>
      <c r="E20" s="12">
        <f t="shared" ref="E20:E21" si="7">F20</f>
        <v>3779</v>
      </c>
      <c r="F20" s="12">
        <v>3779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" customHeight="1" x14ac:dyDescent="0.15">
      <c r="A21" s="3"/>
      <c r="B21" s="8" t="s">
        <v>35</v>
      </c>
      <c r="C21" s="12">
        <v>240</v>
      </c>
      <c r="D21" s="12">
        <f t="shared" si="6"/>
        <v>240</v>
      </c>
      <c r="E21" s="12">
        <f t="shared" si="7"/>
        <v>240</v>
      </c>
      <c r="F21" s="12">
        <v>240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" customHeight="1" x14ac:dyDescent="0.15">
      <c r="A22" s="3"/>
      <c r="B22" s="8" t="s">
        <v>36</v>
      </c>
      <c r="C22" s="12">
        <f>C23+C24+C25+C26+C27+C28+C29+C30+C31+C32</f>
        <v>658.15</v>
      </c>
      <c r="D22" s="12">
        <f t="shared" ref="D22:F22" si="8">D23+D24+D25+D26+D27+D28+D29+D30+D31+D32</f>
        <v>658.15</v>
      </c>
      <c r="E22" s="12">
        <f t="shared" si="8"/>
        <v>658.15</v>
      </c>
      <c r="F22" s="12">
        <f t="shared" si="8"/>
        <v>658.15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" customHeight="1" x14ac:dyDescent="0.15">
      <c r="A23" s="3"/>
      <c r="B23" s="8" t="s">
        <v>37</v>
      </c>
      <c r="C23" s="12">
        <v>98.15</v>
      </c>
      <c r="D23" s="12">
        <v>98.15</v>
      </c>
      <c r="E23" s="12">
        <v>98.15</v>
      </c>
      <c r="F23" s="12">
        <v>98.15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5" customHeight="1" x14ac:dyDescent="0.15">
      <c r="A24" s="3"/>
      <c r="B24" s="8" t="s">
        <v>38</v>
      </c>
      <c r="C24" s="12">
        <v>50</v>
      </c>
      <c r="D24" s="12">
        <v>50</v>
      </c>
      <c r="E24" s="12">
        <v>50</v>
      </c>
      <c r="F24" s="12">
        <v>50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5" customHeight="1" x14ac:dyDescent="0.15">
      <c r="A25" s="3"/>
      <c r="B25" s="8" t="s">
        <v>39</v>
      </c>
      <c r="C25" s="12">
        <v>30</v>
      </c>
      <c r="D25" s="12">
        <v>30</v>
      </c>
      <c r="E25" s="12">
        <v>30</v>
      </c>
      <c r="F25" s="12">
        <v>30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 x14ac:dyDescent="0.15">
      <c r="A26" s="3"/>
      <c r="B26" s="8" t="s">
        <v>40</v>
      </c>
      <c r="C26" s="12">
        <v>20</v>
      </c>
      <c r="D26" s="12">
        <v>20</v>
      </c>
      <c r="E26" s="12">
        <v>20</v>
      </c>
      <c r="F26" s="12">
        <v>20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5" customHeight="1" x14ac:dyDescent="0.15">
      <c r="A27" s="3"/>
      <c r="B27" s="8" t="s">
        <v>41</v>
      </c>
      <c r="C27" s="12">
        <f>85+65</f>
        <v>150</v>
      </c>
      <c r="D27" s="12">
        <f t="shared" ref="D27:F27" si="9">85+65</f>
        <v>150</v>
      </c>
      <c r="E27" s="12">
        <f t="shared" si="9"/>
        <v>150</v>
      </c>
      <c r="F27" s="12">
        <f t="shared" si="9"/>
        <v>150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 customHeight="1" x14ac:dyDescent="0.15">
      <c r="A28" s="3" t="s">
        <v>42</v>
      </c>
      <c r="B28" s="8" t="s">
        <v>43</v>
      </c>
      <c r="C28" s="12">
        <v>60</v>
      </c>
      <c r="D28" s="12">
        <v>60</v>
      </c>
      <c r="E28" s="12">
        <v>60</v>
      </c>
      <c r="F28" s="12">
        <v>60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5" customHeight="1" x14ac:dyDescent="0.15">
      <c r="A29" s="3"/>
      <c r="B29" s="8" t="s">
        <v>44</v>
      </c>
      <c r="C29" s="12">
        <v>50</v>
      </c>
      <c r="D29" s="12">
        <v>50</v>
      </c>
      <c r="E29" s="12">
        <v>50</v>
      </c>
      <c r="F29" s="12">
        <v>50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5" customHeight="1" x14ac:dyDescent="0.15">
      <c r="A30" s="3"/>
      <c r="B30" s="8" t="s">
        <v>45</v>
      </c>
      <c r="C30" s="12">
        <v>100</v>
      </c>
      <c r="D30" s="12">
        <v>100</v>
      </c>
      <c r="E30" s="12">
        <v>100</v>
      </c>
      <c r="F30" s="12">
        <v>100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" customHeight="1" x14ac:dyDescent="0.15">
      <c r="A31" s="3"/>
      <c r="B31" s="8" t="s">
        <v>46</v>
      </c>
      <c r="C31" s="12">
        <v>80</v>
      </c>
      <c r="D31" s="12">
        <v>80</v>
      </c>
      <c r="E31" s="12">
        <v>80</v>
      </c>
      <c r="F31" s="12">
        <v>80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" customHeight="1" x14ac:dyDescent="0.15">
      <c r="A32" s="3"/>
      <c r="B32" s="8" t="s">
        <v>47</v>
      </c>
      <c r="C32" s="12">
        <v>20</v>
      </c>
      <c r="D32" s="12">
        <v>20</v>
      </c>
      <c r="E32" s="12">
        <v>20</v>
      </c>
      <c r="F32" s="12">
        <v>20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" customHeight="1" x14ac:dyDescent="0.15">
      <c r="A33" s="3"/>
      <c r="B33" s="8" t="s">
        <v>48</v>
      </c>
      <c r="C33" s="12">
        <f>SUM(C34:C36)</f>
        <v>944.5</v>
      </c>
      <c r="D33" s="12">
        <f t="shared" ref="D33:F33" si="10">SUM(D34:D36)</f>
        <v>944.5</v>
      </c>
      <c r="E33" s="12">
        <f t="shared" si="10"/>
        <v>944.5</v>
      </c>
      <c r="F33" s="12">
        <f t="shared" si="10"/>
        <v>944.5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" customHeight="1" x14ac:dyDescent="0.15">
      <c r="A34" s="3"/>
      <c r="B34" s="8" t="s">
        <v>49</v>
      </c>
      <c r="C34" s="12">
        <v>180</v>
      </c>
      <c r="D34" s="12">
        <v>180</v>
      </c>
      <c r="E34" s="12">
        <v>180</v>
      </c>
      <c r="F34" s="12">
        <v>180</v>
      </c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" customHeight="1" x14ac:dyDescent="0.15">
      <c r="A35" s="3"/>
      <c r="B35" s="8" t="s">
        <v>50</v>
      </c>
      <c r="C35" s="12">
        <v>14.5</v>
      </c>
      <c r="D35" s="12">
        <v>14.5</v>
      </c>
      <c r="E35" s="12">
        <v>14.5</v>
      </c>
      <c r="F35" s="12">
        <v>14.5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 x14ac:dyDescent="0.15">
      <c r="A36" s="15" t="s">
        <v>51</v>
      </c>
      <c r="B36" s="8" t="s">
        <v>52</v>
      </c>
      <c r="C36" s="12">
        <v>750</v>
      </c>
      <c r="D36" s="12">
        <v>750</v>
      </c>
      <c r="E36" s="12">
        <v>750</v>
      </c>
      <c r="F36" s="12">
        <v>750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" customHeight="1" x14ac:dyDescent="0.15">
      <c r="A37" s="3"/>
      <c r="B37" s="8" t="s">
        <v>53</v>
      </c>
      <c r="C37" s="12">
        <f>C38+C39</f>
        <v>723</v>
      </c>
      <c r="D37" s="12">
        <f t="shared" ref="D37:F37" si="11">D38+D39</f>
        <v>723</v>
      </c>
      <c r="E37" s="12">
        <f t="shared" si="11"/>
        <v>723</v>
      </c>
      <c r="F37" s="12">
        <f t="shared" si="11"/>
        <v>723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" customHeight="1" x14ac:dyDescent="0.15">
      <c r="B38" s="8" t="s">
        <v>54</v>
      </c>
      <c r="C38" s="12">
        <v>483</v>
      </c>
      <c r="D38" s="12">
        <v>483</v>
      </c>
      <c r="E38" s="12">
        <v>483</v>
      </c>
      <c r="F38" s="12">
        <v>483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5" customHeight="1" x14ac:dyDescent="0.15">
      <c r="B39" s="8" t="s">
        <v>55</v>
      </c>
      <c r="C39" s="12">
        <v>240</v>
      </c>
      <c r="D39" s="12">
        <v>240</v>
      </c>
      <c r="E39" s="12">
        <v>240</v>
      </c>
      <c r="F39" s="12">
        <v>240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 x14ac:dyDescent="0.15">
      <c r="A40" s="3"/>
      <c r="B40" s="8" t="s">
        <v>56</v>
      </c>
      <c r="C40" s="12">
        <f>C41+C42+C43</f>
        <v>13830</v>
      </c>
      <c r="D40" s="12">
        <f t="shared" ref="D40:G40" si="12">D41+D42+D43</f>
        <v>13830</v>
      </c>
      <c r="E40" s="12">
        <f t="shared" si="12"/>
        <v>13830</v>
      </c>
      <c r="F40" s="12"/>
      <c r="G40" s="12">
        <f t="shared" si="12"/>
        <v>13830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" customHeight="1" x14ac:dyDescent="0.15">
      <c r="A41" s="3"/>
      <c r="B41" s="8" t="s">
        <v>57</v>
      </c>
      <c r="C41" s="12">
        <v>12000</v>
      </c>
      <c r="D41" s="12">
        <v>12000</v>
      </c>
      <c r="E41" s="12">
        <v>12000</v>
      </c>
      <c r="F41" s="12"/>
      <c r="G41" s="12">
        <v>12000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" customHeight="1" x14ac:dyDescent="0.15">
      <c r="A42" s="3"/>
      <c r="B42" s="8" t="s">
        <v>58</v>
      </c>
      <c r="C42" s="12">
        <v>1100</v>
      </c>
      <c r="D42" s="12">
        <v>1100</v>
      </c>
      <c r="E42" s="12">
        <v>1100</v>
      </c>
      <c r="F42" s="12"/>
      <c r="G42" s="12">
        <v>1100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customHeight="1" x14ac:dyDescent="0.15">
      <c r="A43" s="3"/>
      <c r="B43" s="8" t="s">
        <v>59</v>
      </c>
      <c r="C43" s="12">
        <v>730</v>
      </c>
      <c r="D43" s="12">
        <v>730</v>
      </c>
      <c r="E43" s="12">
        <v>730</v>
      </c>
      <c r="F43" s="12"/>
      <c r="G43" s="12">
        <v>730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5" customHeight="1" x14ac:dyDescent="0.15">
      <c r="A44" s="3"/>
      <c r="B44" s="16" t="s">
        <v>60</v>
      </c>
      <c r="C44" s="12">
        <f>C45+C46+C47</f>
        <v>423.28</v>
      </c>
      <c r="D44" s="12"/>
      <c r="E44" s="12"/>
      <c r="F44" s="1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2">
        <f t="shared" ref="Q44" si="13">Q45+Q46+Q47</f>
        <v>423.28</v>
      </c>
    </row>
    <row r="45" spans="1:17" ht="15" customHeight="1" x14ac:dyDescent="0.15">
      <c r="A45" s="3"/>
      <c r="B45" s="8" t="s">
        <v>61</v>
      </c>
      <c r="C45" s="12">
        <v>340.78</v>
      </c>
      <c r="D45" s="12"/>
      <c r="E45" s="12"/>
      <c r="F45" s="12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2">
        <v>340.78</v>
      </c>
    </row>
    <row r="46" spans="1:17" ht="15" customHeight="1" x14ac:dyDescent="0.15">
      <c r="A46" s="3"/>
      <c r="B46" s="8" t="s">
        <v>62</v>
      </c>
      <c r="C46" s="12">
        <v>37.04</v>
      </c>
      <c r="D46" s="12"/>
      <c r="E46" s="12"/>
      <c r="F46" s="12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2">
        <v>37.04</v>
      </c>
    </row>
    <row r="47" spans="1:17" ht="15" customHeight="1" x14ac:dyDescent="0.15">
      <c r="A47" s="3"/>
      <c r="B47" s="8" t="s">
        <v>63</v>
      </c>
      <c r="C47" s="12">
        <v>45.46</v>
      </c>
      <c r="D47" s="12"/>
      <c r="E47" s="12"/>
      <c r="F47" s="12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2">
        <v>45.46</v>
      </c>
    </row>
    <row r="48" spans="1:17" x14ac:dyDescent="0.15">
      <c r="A48" s="22">
        <v>151</v>
      </c>
    </row>
    <row r="49" spans="1:1" x14ac:dyDescent="0.15">
      <c r="A49" s="22"/>
    </row>
  </sheetData>
  <mergeCells count="17">
    <mergeCell ref="P4:P6"/>
    <mergeCell ref="Q4:Q6"/>
    <mergeCell ref="B2:O2"/>
    <mergeCell ref="D4:J4"/>
    <mergeCell ref="E5:H5"/>
    <mergeCell ref="A14:A15"/>
    <mergeCell ref="A48:A49"/>
    <mergeCell ref="B4:B6"/>
    <mergeCell ref="C4:C6"/>
    <mergeCell ref="D5:D6"/>
    <mergeCell ref="I5:I6"/>
    <mergeCell ref="J5:J6"/>
    <mergeCell ref="K4:K6"/>
    <mergeCell ref="L4:L6"/>
    <mergeCell ref="M4:M6"/>
    <mergeCell ref="N4:N6"/>
    <mergeCell ref="O4:O6"/>
  </mergeCells>
  <phoneticPr fontId="6" type="noConversion"/>
  <pageMargins left="0" right="0.196527777777778" top="0.15625" bottom="0.43263888888888902" header="0.43263888888888902" footer="0.6680555555555559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表5项目支出预算表</vt:lpstr>
      <vt:lpstr>表5项目支出预算表!Print_Titles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陈芳芳</cp:lastModifiedBy>
  <cp:lastPrinted>2016-03-10T06:50:56Z</cp:lastPrinted>
  <dcterms:created xsi:type="dcterms:W3CDTF">2015-04-13T01:57:00Z</dcterms:created>
  <dcterms:modified xsi:type="dcterms:W3CDTF">2016-03-10T06:51:00Z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