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困难群众统计表" sheetId="1" r:id="rId1"/>
  </sheets>
  <definedNames/>
  <calcPr fullCalcOnLoad="1"/>
</workbook>
</file>

<file path=xl/sharedStrings.xml><?xml version="1.0" encoding="utf-8"?>
<sst xmlns="http://schemas.openxmlformats.org/spreadsheetml/2006/main" count="51" uniqueCount="35">
  <si>
    <t>龙华区2022年7月份困难群众发放救助金统计表</t>
  </si>
  <si>
    <t xml:space="preserve">填表单位：深圳市龙华区民政局                                            单位：人、元                                 </t>
  </si>
  <si>
    <t>序号</t>
  </si>
  <si>
    <t>单位</t>
  </si>
  <si>
    <t>低保户</t>
  </si>
  <si>
    <t>低保边缘户</t>
  </si>
  <si>
    <t>特困对象</t>
  </si>
  <si>
    <t>特困供养人员</t>
  </si>
  <si>
    <t>困境儿童</t>
  </si>
  <si>
    <t>困难群众合计</t>
  </si>
  <si>
    <t>1-本月发放金额</t>
  </si>
  <si>
    <t>户数</t>
  </si>
  <si>
    <t>人数</t>
  </si>
  <si>
    <t>不重叠</t>
  </si>
  <si>
    <t>户数合计</t>
  </si>
  <si>
    <t>人数合计</t>
  </si>
  <si>
    <t>低保金</t>
  </si>
  <si>
    <t>燃气补贴</t>
  </si>
  <si>
    <t>分类施保</t>
  </si>
  <si>
    <t>养育扶助金</t>
  </si>
  <si>
    <t>特困补贴</t>
  </si>
  <si>
    <t>供养金</t>
  </si>
  <si>
    <t>金额合计</t>
  </si>
  <si>
    <t>低保</t>
  </si>
  <si>
    <t>低边</t>
  </si>
  <si>
    <t>合计</t>
  </si>
  <si>
    <t>观湖</t>
  </si>
  <si>
    <t>/</t>
  </si>
  <si>
    <t>民治</t>
  </si>
  <si>
    <t>龙华</t>
  </si>
  <si>
    <t>大浪</t>
  </si>
  <si>
    <t>福城</t>
  </si>
  <si>
    <t>观澜</t>
  </si>
  <si>
    <t>0</t>
  </si>
  <si>
    <t>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</si>
</sst>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4"/>
      <name val="黑体"/>
      <family val="0"/>
    </font>
    <font>
      <sz val="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0" borderId="0">
      <alignment vertical="center"/>
      <protection/>
    </xf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14" borderId="1" applyNumberFormat="0" applyAlignment="0" applyProtection="0"/>
    <xf numFmtId="0" fontId="30" fillId="0" borderId="2" applyNumberFormat="0" applyFill="0" applyAlignment="0" applyProtection="0"/>
    <xf numFmtId="0" fontId="31" fillId="15" borderId="3" applyNumberFormat="0" applyAlignment="0" applyProtection="0"/>
    <xf numFmtId="0" fontId="32" fillId="0" borderId="0" applyNumberFormat="0" applyFill="0" applyBorder="0" applyAlignment="0" applyProtection="0"/>
    <xf numFmtId="0" fontId="33" fillId="16" borderId="4" applyNumberFormat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42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16" borderId="3" applyNumberFormat="0" applyAlignment="0" applyProtection="0"/>
    <xf numFmtId="0" fontId="25" fillId="19" borderId="0" applyNumberFormat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0" fillId="21" borderId="6" applyNumberFormat="0" applyFont="0" applyAlignment="0" applyProtection="0"/>
    <xf numFmtId="0" fontId="37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40" fillId="0" borderId="9" applyNumberFormat="0" applyFill="0" applyAlignment="0" applyProtection="0"/>
    <xf numFmtId="0" fontId="25" fillId="26" borderId="0" applyNumberFormat="0" applyBorder="0" applyAlignment="0" applyProtection="0"/>
    <xf numFmtId="0" fontId="41" fillId="27" borderId="0" applyNumberFormat="0" applyBorder="0" applyAlignment="0" applyProtection="0"/>
    <xf numFmtId="0" fontId="26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2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76" fontId="3" fillId="0" borderId="13" xfId="0" applyNumberFormat="1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6" fontId="3" fillId="33" borderId="11" xfId="0" applyNumberFormat="1" applyFont="1" applyFill="1" applyBorder="1" applyAlignment="1">
      <alignment horizontal="center" vertical="center" wrapText="1"/>
    </xf>
    <xf numFmtId="176" fontId="3" fillId="33" borderId="14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15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176" fontId="0" fillId="33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常规_龙华新区2014年4月分类施保发放统计表" xfId="15"/>
    <cellStyle name="强调文字颜色 6" xfId="16"/>
    <cellStyle name="20% - 强调文字颜色 5" xfId="17"/>
    <cellStyle name="20% - 强调文字颜色 4" xfId="18"/>
    <cellStyle name="强调文字颜色 4" xfId="19"/>
    <cellStyle name="60% - 强调文字颜色 6" xfId="20"/>
    <cellStyle name="40% - 强调文字颜色 3" xfId="21"/>
    <cellStyle name="强调文字颜色 3" xfId="22"/>
    <cellStyle name="60% - 强调文字颜色 2" xfId="23"/>
    <cellStyle name="常规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3"/>
  <sheetViews>
    <sheetView tabSelected="1" zoomScale="70" zoomScaleNormal="70" workbookViewId="0" topLeftCell="A1">
      <selection activeCell="R23" sqref="R23"/>
    </sheetView>
  </sheetViews>
  <sheetFormatPr defaultColWidth="9.00390625" defaultRowHeight="14.25"/>
  <cols>
    <col min="1" max="1" width="6.00390625" style="1" bestFit="1" customWidth="1"/>
    <col min="2" max="2" width="7.375" style="1" customWidth="1"/>
    <col min="3" max="8" width="6.00390625" style="1" bestFit="1" customWidth="1"/>
    <col min="9" max="9" width="10.25390625" style="1" customWidth="1"/>
    <col min="10" max="10" width="10.25390625" style="1" hidden="1" customWidth="1"/>
    <col min="11" max="11" width="10.25390625" style="3" hidden="1" customWidth="1"/>
    <col min="12" max="12" width="9.875" style="1" customWidth="1"/>
    <col min="13" max="13" width="9.625" style="1" customWidth="1"/>
    <col min="14" max="14" width="11.75390625" style="1" customWidth="1"/>
    <col min="15" max="15" width="9.50390625" style="1" hidden="1" customWidth="1"/>
    <col min="16" max="21" width="8.125" style="1" customWidth="1"/>
    <col min="22" max="23" width="9.50390625" style="1" customWidth="1"/>
    <col min="24" max="24" width="10.50390625" style="3" hidden="1" customWidth="1"/>
    <col min="25" max="25" width="11.625" style="1" customWidth="1"/>
    <col min="26" max="26" width="10.375" style="4" bestFit="1" customWidth="1"/>
    <col min="27" max="16384" width="9.00390625" style="1" customWidth="1"/>
  </cols>
  <sheetData>
    <row r="1" spans="11:26" s="1" customFormat="1" ht="15.75">
      <c r="K1" s="3"/>
      <c r="X1" s="3"/>
      <c r="Z1" s="4"/>
    </row>
    <row r="2" spans="1:26" s="1" customFormat="1" ht="40.5" customHeight="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19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19"/>
      <c r="Y2" s="5"/>
      <c r="Z2" s="4"/>
    </row>
    <row r="3" spans="1:26" s="1" customFormat="1" ht="27.75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2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20"/>
      <c r="Y3" s="6"/>
      <c r="Z3" s="4"/>
    </row>
    <row r="4" spans="1:26" s="2" customFormat="1" ht="30" customHeight="1">
      <c r="A4" s="7" t="s">
        <v>2</v>
      </c>
      <c r="B4" s="7" t="s">
        <v>3</v>
      </c>
      <c r="C4" s="8" t="s">
        <v>4</v>
      </c>
      <c r="D4" s="8"/>
      <c r="E4" s="8" t="s">
        <v>5</v>
      </c>
      <c r="F4" s="8"/>
      <c r="G4" s="8" t="s">
        <v>6</v>
      </c>
      <c r="H4" s="8"/>
      <c r="I4" s="8" t="s">
        <v>7</v>
      </c>
      <c r="J4" s="21" t="s">
        <v>8</v>
      </c>
      <c r="K4" s="22"/>
      <c r="L4" s="8" t="s">
        <v>9</v>
      </c>
      <c r="M4" s="8"/>
      <c r="N4" s="29" t="s">
        <v>10</v>
      </c>
      <c r="O4" s="29"/>
      <c r="P4" s="29"/>
      <c r="Q4" s="29"/>
      <c r="R4" s="29"/>
      <c r="S4" s="29"/>
      <c r="T4" s="29"/>
      <c r="U4" s="29"/>
      <c r="V4" s="29"/>
      <c r="W4" s="29"/>
      <c r="X4" s="32"/>
      <c r="Y4" s="29"/>
      <c r="Z4" s="35"/>
    </row>
    <row r="5" spans="1:27" s="2" customFormat="1" ht="27" customHeight="1">
      <c r="A5" s="9"/>
      <c r="B5" s="9"/>
      <c r="C5" s="7" t="s">
        <v>11</v>
      </c>
      <c r="D5" s="7" t="s">
        <v>12</v>
      </c>
      <c r="E5" s="7" t="s">
        <v>11</v>
      </c>
      <c r="F5" s="7" t="s">
        <v>12</v>
      </c>
      <c r="G5" s="7" t="s">
        <v>11</v>
      </c>
      <c r="H5" s="7" t="s">
        <v>12</v>
      </c>
      <c r="I5" s="7" t="s">
        <v>12</v>
      </c>
      <c r="J5" s="23" t="s">
        <v>13</v>
      </c>
      <c r="K5" s="23" t="s">
        <v>12</v>
      </c>
      <c r="L5" s="7" t="s">
        <v>14</v>
      </c>
      <c r="M5" s="7" t="s">
        <v>15</v>
      </c>
      <c r="N5" s="30" t="s">
        <v>16</v>
      </c>
      <c r="O5" s="31" t="s">
        <v>17</v>
      </c>
      <c r="P5" s="30" t="s">
        <v>18</v>
      </c>
      <c r="Q5" s="30"/>
      <c r="R5" s="30"/>
      <c r="S5" s="30" t="s">
        <v>19</v>
      </c>
      <c r="T5" s="30"/>
      <c r="U5" s="30"/>
      <c r="V5" s="30" t="s">
        <v>20</v>
      </c>
      <c r="W5" s="30" t="s">
        <v>21</v>
      </c>
      <c r="X5" s="33" t="s">
        <v>8</v>
      </c>
      <c r="Y5" s="36" t="s">
        <v>22</v>
      </c>
      <c r="Z5" s="35"/>
      <c r="AA5" s="37"/>
    </row>
    <row r="6" spans="1:27" s="2" customFormat="1" ht="27" customHeight="1">
      <c r="A6" s="10"/>
      <c r="B6" s="10"/>
      <c r="C6" s="10"/>
      <c r="D6" s="10"/>
      <c r="E6" s="10"/>
      <c r="F6" s="10"/>
      <c r="G6" s="10"/>
      <c r="H6" s="10"/>
      <c r="I6" s="10"/>
      <c r="J6" s="24"/>
      <c r="K6" s="24"/>
      <c r="L6" s="10"/>
      <c r="M6" s="10"/>
      <c r="N6" s="30"/>
      <c r="O6" s="31"/>
      <c r="P6" s="31" t="s">
        <v>23</v>
      </c>
      <c r="Q6" s="31" t="s">
        <v>24</v>
      </c>
      <c r="R6" s="31" t="s">
        <v>25</v>
      </c>
      <c r="S6" s="32" t="s">
        <v>23</v>
      </c>
      <c r="T6" s="32" t="s">
        <v>24</v>
      </c>
      <c r="U6" s="32" t="s">
        <v>25</v>
      </c>
      <c r="V6" s="30"/>
      <c r="W6" s="30"/>
      <c r="X6" s="33"/>
      <c r="Y6" s="36"/>
      <c r="Z6" s="35"/>
      <c r="AA6" s="37"/>
    </row>
    <row r="7" spans="1:26" s="2" customFormat="1" ht="30" customHeight="1">
      <c r="A7" s="11">
        <v>1</v>
      </c>
      <c r="B7" s="12" t="s">
        <v>26</v>
      </c>
      <c r="C7" s="13">
        <v>4</v>
      </c>
      <c r="D7" s="13">
        <v>12</v>
      </c>
      <c r="E7" s="13">
        <v>1</v>
      </c>
      <c r="F7" s="13">
        <v>4</v>
      </c>
      <c r="G7" s="13">
        <v>0</v>
      </c>
      <c r="H7" s="17">
        <v>0</v>
      </c>
      <c r="I7" s="25">
        <v>0</v>
      </c>
      <c r="J7" s="25"/>
      <c r="K7" s="26"/>
      <c r="L7" s="26">
        <f aca="true" t="shared" si="0" ref="L7:L13">C7+E7+G7+I7</f>
        <v>5</v>
      </c>
      <c r="M7" s="26">
        <f aca="true" t="shared" si="1" ref="M7:M13">D7+F7+H7+I7</f>
        <v>16</v>
      </c>
      <c r="N7" s="25">
        <v>74908.65</v>
      </c>
      <c r="O7" s="25" t="s">
        <v>27</v>
      </c>
      <c r="P7" s="26">
        <v>19200</v>
      </c>
      <c r="Q7" s="26">
        <v>2400</v>
      </c>
      <c r="R7" s="26">
        <f aca="true" t="shared" si="2" ref="R7:R13">SUM(P7:Q7)</f>
        <v>21600</v>
      </c>
      <c r="S7" s="26">
        <v>18240</v>
      </c>
      <c r="T7" s="26">
        <v>2418</v>
      </c>
      <c r="U7" s="26">
        <f aca="true" t="shared" si="3" ref="U7:U13">SUM(S7:T7)</f>
        <v>20658</v>
      </c>
      <c r="V7" s="26">
        <v>0</v>
      </c>
      <c r="W7" s="26">
        <v>0</v>
      </c>
      <c r="X7" s="34"/>
      <c r="Y7" s="38">
        <f aca="true" t="shared" si="4" ref="Y7:Y12">SUM(N7+R7+U7+V7+W7)</f>
        <v>117166.65</v>
      </c>
      <c r="Z7" s="35"/>
    </row>
    <row r="8" spans="1:26" s="2" customFormat="1" ht="30" customHeight="1">
      <c r="A8" s="11">
        <v>2</v>
      </c>
      <c r="B8" s="12" t="s">
        <v>28</v>
      </c>
      <c r="C8" s="13">
        <v>74</v>
      </c>
      <c r="D8" s="13">
        <v>155</v>
      </c>
      <c r="E8" s="13">
        <v>0</v>
      </c>
      <c r="F8" s="13">
        <v>0</v>
      </c>
      <c r="G8" s="13">
        <v>5</v>
      </c>
      <c r="H8" s="17">
        <v>11</v>
      </c>
      <c r="I8" s="25">
        <v>0</v>
      </c>
      <c r="J8" s="25"/>
      <c r="K8" s="26"/>
      <c r="L8" s="26">
        <f t="shared" si="0"/>
        <v>79</v>
      </c>
      <c r="M8" s="26">
        <f t="shared" si="1"/>
        <v>166</v>
      </c>
      <c r="N8" s="25">
        <v>1278481.44</v>
      </c>
      <c r="O8" s="25" t="s">
        <v>27</v>
      </c>
      <c r="P8" s="26">
        <v>357200</v>
      </c>
      <c r="Q8" s="26">
        <v>5400</v>
      </c>
      <c r="R8" s="26">
        <f t="shared" si="2"/>
        <v>362600</v>
      </c>
      <c r="S8" s="26">
        <v>309500</v>
      </c>
      <c r="T8" s="26">
        <v>2860</v>
      </c>
      <c r="U8" s="26">
        <f t="shared" si="3"/>
        <v>312360</v>
      </c>
      <c r="V8" s="26">
        <v>74529</v>
      </c>
      <c r="W8" s="26">
        <v>0</v>
      </c>
      <c r="X8" s="28"/>
      <c r="Y8" s="38">
        <f t="shared" si="4"/>
        <v>2027970.44</v>
      </c>
      <c r="Z8" s="35"/>
    </row>
    <row r="9" spans="1:26" s="2" customFormat="1" ht="30" customHeight="1">
      <c r="A9" s="11">
        <v>3</v>
      </c>
      <c r="B9" s="12" t="s">
        <v>29</v>
      </c>
      <c r="C9" s="13">
        <v>34</v>
      </c>
      <c r="D9" s="13">
        <v>70</v>
      </c>
      <c r="E9" s="13">
        <v>0</v>
      </c>
      <c r="F9" s="13">
        <v>0</v>
      </c>
      <c r="G9" s="13">
        <v>4</v>
      </c>
      <c r="H9" s="17">
        <v>9</v>
      </c>
      <c r="I9" s="25">
        <v>0</v>
      </c>
      <c r="J9" s="25"/>
      <c r="K9" s="26"/>
      <c r="L9" s="26">
        <f t="shared" si="0"/>
        <v>38</v>
      </c>
      <c r="M9" s="26">
        <f t="shared" si="1"/>
        <v>79</v>
      </c>
      <c r="N9" s="25">
        <v>565020</v>
      </c>
      <c r="O9" s="25" t="s">
        <v>27</v>
      </c>
      <c r="P9" s="26">
        <v>172000</v>
      </c>
      <c r="Q9" s="26">
        <v>4800</v>
      </c>
      <c r="R9" s="26">
        <f t="shared" si="2"/>
        <v>176800</v>
      </c>
      <c r="S9" s="26">
        <v>132200</v>
      </c>
      <c r="T9" s="26">
        <v>3146</v>
      </c>
      <c r="U9" s="26">
        <f t="shared" si="3"/>
        <v>135346</v>
      </c>
      <c r="V9" s="26">
        <v>64974</v>
      </c>
      <c r="W9" s="26">
        <v>0</v>
      </c>
      <c r="X9" s="28"/>
      <c r="Y9" s="38">
        <f t="shared" si="4"/>
        <v>942140</v>
      </c>
      <c r="Z9" s="35"/>
    </row>
    <row r="10" spans="1:26" s="2" customFormat="1" ht="30" customHeight="1">
      <c r="A10" s="11">
        <v>4</v>
      </c>
      <c r="B10" s="12" t="s">
        <v>30</v>
      </c>
      <c r="C10" s="13">
        <v>3</v>
      </c>
      <c r="D10" s="13">
        <v>5</v>
      </c>
      <c r="E10" s="13">
        <v>1</v>
      </c>
      <c r="F10" s="13">
        <v>2</v>
      </c>
      <c r="G10" s="13">
        <v>0</v>
      </c>
      <c r="H10" s="17">
        <v>0</v>
      </c>
      <c r="I10" s="25">
        <v>0</v>
      </c>
      <c r="J10" s="25"/>
      <c r="K10" s="26"/>
      <c r="L10" s="26">
        <f t="shared" si="0"/>
        <v>4</v>
      </c>
      <c r="M10" s="26">
        <f t="shared" si="1"/>
        <v>7</v>
      </c>
      <c r="N10" s="25">
        <v>50505</v>
      </c>
      <c r="O10" s="25" t="s">
        <v>27</v>
      </c>
      <c r="P10" s="26">
        <v>16200</v>
      </c>
      <c r="Q10" s="26">
        <v>5600</v>
      </c>
      <c r="R10" s="26">
        <f t="shared" si="2"/>
        <v>21800</v>
      </c>
      <c r="S10" s="26">
        <v>11860</v>
      </c>
      <c r="T10" s="26">
        <v>1846</v>
      </c>
      <c r="U10" s="26">
        <f t="shared" si="3"/>
        <v>13706</v>
      </c>
      <c r="V10" s="26">
        <v>0</v>
      </c>
      <c r="W10" s="26">
        <v>0</v>
      </c>
      <c r="X10" s="28"/>
      <c r="Y10" s="38">
        <f t="shared" si="4"/>
        <v>86011</v>
      </c>
      <c r="Z10" s="35"/>
    </row>
    <row r="11" spans="1:26" s="2" customFormat="1" ht="30" customHeight="1">
      <c r="A11" s="11">
        <v>5</v>
      </c>
      <c r="B11" s="12" t="s">
        <v>31</v>
      </c>
      <c r="C11" s="13">
        <v>7</v>
      </c>
      <c r="D11" s="13">
        <v>13</v>
      </c>
      <c r="E11" s="13">
        <v>0</v>
      </c>
      <c r="F11" s="13">
        <v>0</v>
      </c>
      <c r="G11" s="13">
        <v>0</v>
      </c>
      <c r="H11" s="13">
        <v>0</v>
      </c>
      <c r="I11" s="27">
        <v>1</v>
      </c>
      <c r="J11" s="27"/>
      <c r="K11" s="26"/>
      <c r="L11" s="26">
        <f t="shared" si="0"/>
        <v>8</v>
      </c>
      <c r="M11" s="26">
        <f t="shared" si="1"/>
        <v>14</v>
      </c>
      <c r="N11" s="25">
        <v>69964.4</v>
      </c>
      <c r="O11" s="25" t="s">
        <v>27</v>
      </c>
      <c r="P11" s="26">
        <v>30400</v>
      </c>
      <c r="Q11" s="26">
        <v>0</v>
      </c>
      <c r="R11" s="26">
        <f t="shared" si="2"/>
        <v>30400</v>
      </c>
      <c r="S11" s="26">
        <v>13930</v>
      </c>
      <c r="T11" s="26">
        <v>0</v>
      </c>
      <c r="U11" s="26">
        <f t="shared" si="3"/>
        <v>13930</v>
      </c>
      <c r="V11" s="26">
        <v>0</v>
      </c>
      <c r="W11" s="26">
        <v>15288</v>
      </c>
      <c r="X11" s="28"/>
      <c r="Y11" s="38">
        <f t="shared" si="4"/>
        <v>129582.4</v>
      </c>
      <c r="Z11" s="35"/>
    </row>
    <row r="12" spans="1:26" s="2" customFormat="1" ht="30" customHeight="1">
      <c r="A12" s="11">
        <v>6</v>
      </c>
      <c r="B12" s="12" t="s">
        <v>32</v>
      </c>
      <c r="C12" s="13">
        <v>10</v>
      </c>
      <c r="D12" s="13">
        <v>17</v>
      </c>
      <c r="E12" s="13">
        <v>1</v>
      </c>
      <c r="F12" s="13">
        <v>2</v>
      </c>
      <c r="G12" s="13">
        <v>0</v>
      </c>
      <c r="H12" s="13" t="s">
        <v>33</v>
      </c>
      <c r="I12" s="27">
        <v>1</v>
      </c>
      <c r="J12" s="27"/>
      <c r="K12" s="26"/>
      <c r="L12" s="26">
        <f t="shared" si="0"/>
        <v>12</v>
      </c>
      <c r="M12" s="26">
        <f t="shared" si="1"/>
        <v>20</v>
      </c>
      <c r="N12" s="25">
        <v>116435</v>
      </c>
      <c r="O12" s="25" t="s">
        <v>27</v>
      </c>
      <c r="P12" s="26">
        <v>45600</v>
      </c>
      <c r="Q12" s="26">
        <v>5600</v>
      </c>
      <c r="R12" s="26">
        <f t="shared" si="2"/>
        <v>51200</v>
      </c>
      <c r="S12" s="26">
        <v>28930</v>
      </c>
      <c r="T12" s="26">
        <v>3692</v>
      </c>
      <c r="U12" s="26">
        <f t="shared" si="3"/>
        <v>32622</v>
      </c>
      <c r="V12" s="26">
        <v>0</v>
      </c>
      <c r="W12" s="26">
        <v>15288</v>
      </c>
      <c r="X12" s="28"/>
      <c r="Y12" s="38">
        <f t="shared" si="4"/>
        <v>215545</v>
      </c>
      <c r="Z12" s="35"/>
    </row>
    <row r="13" spans="1:26" s="2" customFormat="1" ht="30" customHeight="1">
      <c r="A13" s="14" t="s">
        <v>34</v>
      </c>
      <c r="B13" s="15"/>
      <c r="C13" s="16">
        <f>SUM(C7:C12)</f>
        <v>132</v>
      </c>
      <c r="D13" s="16">
        <f>SUM(D7:D12)</f>
        <v>272</v>
      </c>
      <c r="E13" s="18">
        <f aca="true" t="shared" si="5" ref="C13:J13">SUM(E7:E12)</f>
        <v>3</v>
      </c>
      <c r="F13" s="18">
        <f t="shared" si="5"/>
        <v>8</v>
      </c>
      <c r="G13" s="18">
        <f t="shared" si="5"/>
        <v>9</v>
      </c>
      <c r="H13" s="18">
        <f t="shared" si="5"/>
        <v>20</v>
      </c>
      <c r="I13" s="18">
        <f t="shared" si="5"/>
        <v>2</v>
      </c>
      <c r="J13" s="28"/>
      <c r="K13" s="28"/>
      <c r="L13" s="26">
        <f t="shared" si="0"/>
        <v>146</v>
      </c>
      <c r="M13" s="26">
        <f t="shared" si="1"/>
        <v>302</v>
      </c>
      <c r="N13" s="25">
        <f>SUM(N7:N12)</f>
        <v>2155314.4899999998</v>
      </c>
      <c r="O13" s="25" t="s">
        <v>27</v>
      </c>
      <c r="P13" s="18">
        <f>SUM(P7:P12)</f>
        <v>640600</v>
      </c>
      <c r="Q13" s="18">
        <f>SUM(Q7:Q12)</f>
        <v>23800</v>
      </c>
      <c r="R13" s="18">
        <f t="shared" si="2"/>
        <v>664400</v>
      </c>
      <c r="S13" s="18">
        <f>SUM(S7:S12)</f>
        <v>514660</v>
      </c>
      <c r="T13" s="18">
        <f>SUM(T7:T12)</f>
        <v>13962</v>
      </c>
      <c r="U13" s="18">
        <f t="shared" si="3"/>
        <v>528622</v>
      </c>
      <c r="V13" s="18">
        <f>SUM(V7:V12)</f>
        <v>139503</v>
      </c>
      <c r="W13" s="18">
        <f>SUM(W7:W12)</f>
        <v>30576</v>
      </c>
      <c r="X13" s="28">
        <v>0</v>
      </c>
      <c r="Y13" s="38">
        <f>SUM(Y7:Y12)</f>
        <v>3518415.4899999998</v>
      </c>
      <c r="Z13" s="39"/>
    </row>
  </sheetData>
  <sheetProtection/>
  <mergeCells count="30">
    <mergeCell ref="A2:Y2"/>
    <mergeCell ref="A3:Y3"/>
    <mergeCell ref="C4:D4"/>
    <mergeCell ref="E4:F4"/>
    <mergeCell ref="G4:H4"/>
    <mergeCell ref="J4:K4"/>
    <mergeCell ref="L4:M4"/>
    <mergeCell ref="N4:Y4"/>
    <mergeCell ref="P5:R5"/>
    <mergeCell ref="S5:U5"/>
    <mergeCell ref="A13:B13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V5:V6"/>
    <mergeCell ref="W5:W6"/>
    <mergeCell ref="X5:X6"/>
    <mergeCell ref="Y5:Y6"/>
  </mergeCells>
  <printOptions/>
  <pageMargins left="0.75" right="0.75" top="0.98" bottom="0.98" header="0.51" footer="0.51"/>
  <pageSetup fitToHeight="1" fitToWidth="1" horizontalDpi="600" verticalDpi="600" orientation="landscape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2017-11-14T10:09:29Z</cp:lastPrinted>
  <dcterms:created xsi:type="dcterms:W3CDTF">1996-12-22T09:32:42Z</dcterms:created>
  <dcterms:modified xsi:type="dcterms:W3CDTF">2022-08-09T10:38:02Z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2052-11.8.2.10458</vt:lpwstr>
  </property>
  <property fmtid="{D5CDD505-2E9C-101B-9397-08002B2CF9AE}" pid="3" name="I">
    <vt:lpwstr>ED73F190CABA4DDD835E8BCB96FA130A</vt:lpwstr>
  </property>
  <property fmtid="{D5CDD505-2E9C-101B-9397-08002B2CF9AE}" pid="4" name="퀀_generated_2.-2147483648">
    <vt:i4>2052</vt:i4>
  </property>
</Properties>
</file>