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<sst xmlns="http://schemas.openxmlformats.org/spreadsheetml/2006/main" count="136" uniqueCount="91">
  <si>
    <t>项目支出绩效自评表</t>
  </si>
  <si>
    <t>项目名称</t>
  </si>
  <si>
    <t>结核病防治项目</t>
  </si>
  <si>
    <t>项目金额</t>
  </si>
  <si>
    <t>5680000元</t>
  </si>
  <si>
    <t>主管部门</t>
  </si>
  <si>
    <t>0902015</t>
  </si>
  <si>
    <t>实施单位</t>
  </si>
  <si>
    <t>深圳市龙华区慢性病防治中心</t>
  </si>
  <si>
    <t>项目资金（元）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</si>
  <si>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</si>
  <si>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</si>
  <si>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</si>
  <si>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</si>
  <si>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</si>
  <si>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</si>
  <si>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</si>
  <si>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</si>
  <si>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</si>
  <si>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>上年结转资金</t>
  </si>
  <si>
    <t>其他资金</t>
  </si>
  <si>
    <t>年度总体目标</t>
  </si>
  <si>
    <t>预期目标</t>
  </si>
  <si>
    <t>实际完成情况</t>
  </si>
  <si>
    <t>（一）报告肺结核患者和疑似肺结核患者的总体到位率达到95%以上。病原学检查阳性肺结核患者的密切接触者筛查率达到95%。肺结核患者病原学阳性率达到50%以上。耐多药肺结核高危人群耐药筛查率达到80%以上。（二）肺结核患者成功治疗率达到85%以上。基层医疗卫生机构肺结核患者规范管理率达到80%以上。（三）落实学生结核病体检制度，逐步提高学生体检结核病筛查比例。（四）艾滋病病毒感染者的结核病检查率达到90%以上。（五）区级结核病防治机构具备开展结核病分子生物学诊断、菌型鉴定和耐药检测的能力。</t>
  </si>
  <si>
    <t>（一）报告肺结核患者和疑似肺结核患者的总体到位率达到98.9%。病原学检查阳性肺结核患者的密切接触者筛查率达到100%。肺结核患者病原学阳性率达到79.9%。耐多药肺结核高危人群耐药筛查率达到99.8%。（二）肺结核患者成功治疗率达到95.3%。基层医疗卫生机构肺结核患者规范管理率达到99.1%。（三）落实学生结核病体检制度，完成新生入学和高二学生结核病筛查。（四）艾滋病病毒感染者的结核病检查率达到100%。（五）区级结核病防治机构具备开展结核病分子生物学诊断能力。</t>
  </si>
  <si>
    <t>年度绩效指标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</si>
  <si>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</si>
  <si>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</si>
  <si>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</si>
  <si>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</si>
  <si>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</si>
  <si>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</si>
  <si>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</si>
  <si>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</si>
  <si>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发现肺结核及疑似患者</t>
  </si>
  <si>
    <t>4500例</t>
  </si>
  <si>
    <t>4059例</t>
  </si>
  <si>
    <t>9.0</t>
  </si>
  <si>
    <t>受新冠疫情影响，外来龙华务工人员减少，服务人群数量下降，导致发现的疑似患者数量减少。</t>
  </si>
  <si>
    <t>登记治疗管理结核病患者</t>
  </si>
  <si>
    <t>1000例</t>
  </si>
  <si>
    <t>747例</t>
  </si>
  <si>
    <t>7.0</t>
  </si>
  <si>
    <t>1.受新冠疫情影响，发现的疑似患者数量减少；2.年初下拨的结核病专项工作经费不足，追加经费11月份到位，到位较晚，导致按预期对疑似患者及时开展分子生物学等检验项目，影响结核病患者登记工作进度。</t>
  </si>
  <si>
    <t>质量指标</t>
  </si>
  <si>
    <t>肺结核患者病原学阳性率</t>
  </si>
  <si>
    <t>50%以上</t>
  </si>
  <si>
    <t>79.9%</t>
  </si>
  <si>
    <t>5.0</t>
  </si>
  <si>
    <t>肺结核患者成功治疗率</t>
  </si>
  <si>
    <t>85%以上</t>
  </si>
  <si>
    <t>95.3%</t>
  </si>
  <si>
    <t>9</t>
  </si>
  <si>
    <t>时效指标</t>
  </si>
  <si>
    <t>2021全年</t>
  </si>
  <si>
    <t>10.0</t>
  </si>
  <si>
    <t>成本指标</t>
  </si>
  <si>
    <t>预算执行率</t>
  </si>
  <si>
    <t>≥95%</t>
  </si>
  <si>
    <t>100%</t>
  </si>
  <si>
    <t>效益指标</t>
  </si>
  <si>
    <t>经济效益指标</t>
  </si>
  <si>
    <t>治愈的患者为国家多创收生产总值</t>
  </si>
  <si>
    <t>1.3-1.9亿</t>
  </si>
  <si>
    <t>1.0-1.5亿</t>
  </si>
  <si>
    <t>4.5</t>
  </si>
  <si>
    <t>因为登记和管理结核病患者数量减少，导致治疗患者获得的社会效益下降。</t>
  </si>
  <si>
    <t>节约患者治疗、交通、营养、误工等其他费用</t>
  </si>
  <si>
    <t>1383-2074万元</t>
  </si>
  <si>
    <t>1123-1684万元</t>
  </si>
  <si>
    <t>社会效益指标</t>
  </si>
  <si>
    <t>治愈结核病患者</t>
  </si>
  <si>
    <t>922例</t>
  </si>
  <si>
    <t>810例</t>
  </si>
  <si>
    <t>每年为社会挽救因病致贫家庭</t>
  </si>
  <si>
    <t>600户</t>
  </si>
  <si>
    <t>530户</t>
  </si>
  <si>
    <t>5.5</t>
  </si>
  <si>
    <t>生态效益指标</t>
  </si>
  <si>
    <t>降低空气中结核菌含量</t>
  </si>
  <si>
    <t>2%</t>
  </si>
  <si>
    <t>满意度指标</t>
  </si>
  <si>
    <t>结核病患者对项目实施效果的满意程度</t>
  </si>
  <si>
    <t>80%</t>
  </si>
  <si>
    <t>85.2%</t>
  </si>
  <si>
    <t>6</t>
  </si>
  <si>
    <t>社区居民对项目实施效果满意度</t>
  </si>
  <si>
    <t>90%</t>
  </si>
  <si>
    <t>93.3%</t>
  </si>
  <si>
    <t>总分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</si>
</sst>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b/>
      <sz val="14"/>
      <color theme="1"/>
      <name val="微软雅黑"/>
      <charset val="134"/>
    </font>
    <font>
      <sz val="11"/>
      <color theme="1"/>
      <name val="微软雅黑"/>
      <charset val="134"/>
    </font>
    <font>
      <sz val="8"/>
      <color theme="1"/>
      <name val="微软雅黑"/>
      <charset val="134"/>
    </font>
    <font>
      <sz val="8"/>
      <name val="微软雅黑"/>
      <charset val="134"/>
    </font>
    <font>
      <b/>
      <sz val="10"/>
      <color rgb="FF666666"/>
      <name val="微软雅黑"/>
      <charset val="134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16" borderId="14" applyNumberFormat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2" fillId="17" borderId="15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2" fillId="0" borderId="2" xfId="0" applyFont="1" applyBorder="1"/>
    <xf numFmtId="0" fontId="3" fillId="2" borderId="8" xfId="0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177" fontId="2" fillId="0" borderId="2" xfId="0" applyNumberFormat="1" applyFont="1" applyBorder="1"/>
    <xf numFmtId="0" fontId="5" fillId="2" borderId="6" xfId="0" applyFont="1" applyFill="1" applyBorder="1" applyAlignment="1">
      <alignment horizontal="center" vertical="center"/>
    </xf>
    <xf numFmtId="0" fontId="3" fillId="0" borderId="2" xfId="0" applyFont="1" applyBorder="1" applyAlignment="1"/>
    <xf numFmtId="0" fontId="3" fillId="0" borderId="8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zoomScale="115" zoomScaleNormal="115" topLeftCell="A10" workbookViewId="0">
      <selection activeCell="I8" sqref="I8"/>
    </sheetView>
  </sheetViews>
  <sheetFormatPr defaultColWidth="9" defaultRowHeight="14.4"/>
  <cols>
    <col min="2" max="2" width="12.6296296296296" customWidth="1"/>
    <col min="3" max="3" width="15.6296296296296" customWidth="1"/>
    <col min="4" max="4" width="15.4537037037037" customWidth="1"/>
    <col min="5" max="6" width="12.6296296296296" customWidth="1"/>
    <col min="7" max="8" width="6.62962962962963" style="1" customWidth="1"/>
    <col min="9" max="9" width="24.6296296296296" customWidth="1"/>
    <col min="10" max="10" width="9" hidden="1" customWidth="1"/>
  </cols>
  <sheetData>
    <row r="1" ht="27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5.6" spans="1:9">
      <c r="A2" s="3" t="s">
        <v>1</v>
      </c>
      <c r="B2" s="4" t="s">
        <v>2</v>
      </c>
      <c r="C2" s="5"/>
      <c r="D2" s="5"/>
      <c r="E2" s="6"/>
      <c r="F2" s="3" t="s">
        <v>3</v>
      </c>
      <c r="G2" s="7" t="s">
        <v>4</v>
      </c>
      <c r="H2" s="7"/>
      <c r="I2" s="7"/>
    </row>
    <row r="3" ht="15.6" spans="1:9">
      <c r="A3" s="3" t="s">
        <v>5</v>
      </c>
      <c r="B3" s="4" t="s">
        <v>6</v>
      </c>
      <c r="C3" s="5"/>
      <c r="D3" s="5"/>
      <c r="E3" s="6"/>
      <c r="F3" s="3" t="s">
        <v>7</v>
      </c>
      <c r="G3" s="7" t="s">
        <v>8</v>
      </c>
      <c r="H3" s="7"/>
      <c r="I3" s="7"/>
    </row>
    <row r="4" ht="15.6" spans="1:9">
      <c r="A4" s="8" t="s">
        <v>9</v>
      </c>
      <c r="B4" s="9"/>
      <c r="C4" s="9"/>
      <c r="D4" s="10" t="s">
        <v>10</v>
      </c>
      <c r="E4" s="10" t="s">
        <v>11</v>
      </c>
      <c r="F4" s="10" t="s">
        <v>12</v>
      </c>
      <c r="G4" s="10" t="s">
        <v>13</v>
      </c>
      <c r="H4" s="10" t="s">
        <v>14</v>
      </c>
      <c r="I4" s="10" t="s">
        <v>15</v>
      </c>
    </row>
    <row r="5" ht="15.6" spans="1:10">
      <c r="A5" s="11"/>
      <c r="B5" s="10" t="s">
        <v>16</v>
      </c>
      <c r="C5" s="10"/>
      <c r="D5" s="12">
        <v>3650000</v>
      </c>
      <c r="E5" s="12">
        <v>5680000</v>
      </c>
      <c r="F5" s="12">
        <v>5680000</v>
      </c>
      <c r="G5" s="13">
        <v>10</v>
      </c>
      <c r="H5" s="12">
        <f>IF(AND(E5=0,F5=0),1,IF(E5=0,0,ROUND(F5/E5,2)))</f>
        <v>1</v>
      </c>
      <c r="I5" s="12">
        <f>ROUND(H5*G5,2)</f>
        <v>10</v>
      </c>
      <c r="J5" s="37">
        <v>90</v>
      </c>
    </row>
    <row r="6" ht="15.6" spans="1:9">
      <c r="A6" s="11"/>
      <c r="B6" s="14" t="s">
        <v>17</v>
      </c>
      <c r="C6" s="15"/>
      <c r="D6" s="12">
        <v>3650000</v>
      </c>
      <c r="E6" s="12">
        <v>5680000</v>
      </c>
      <c r="F6" s="12">
        <v>5680000</v>
      </c>
      <c r="G6" s="7" t="s">
        <v>18</v>
      </c>
      <c r="H6" s="12">
        <f t="shared" ref="H6:H8" si="0">IF(E6=0,0,ROUND(F6/E6,2))</f>
        <v>1</v>
      </c>
      <c r="I6" s="7" t="s">
        <v>18</v>
      </c>
    </row>
    <row r="7" ht="15.6" spans="1:9">
      <c r="A7" s="11"/>
      <c r="B7" s="14" t="s">
        <v>19</v>
      </c>
      <c r="C7" s="15"/>
      <c r="D7" s="12">
        <v>0</v>
      </c>
      <c r="E7" s="12">
        <v>0</v>
      </c>
      <c r="F7" s="12">
        <v>0</v>
      </c>
      <c r="G7" s="7" t="s">
        <v>18</v>
      </c>
      <c r="H7" s="12">
        <f t="shared" si="0"/>
        <v>0</v>
      </c>
      <c r="I7" s="7" t="s">
        <v>18</v>
      </c>
    </row>
    <row r="8" ht="15.6" spans="1:9">
      <c r="A8" s="16"/>
      <c r="B8" s="17" t="s">
        <v>20</v>
      </c>
      <c r="C8" s="17"/>
      <c r="D8" s="12">
        <f>D5-D6-D7</f>
        <v>0</v>
      </c>
      <c r="E8" s="12">
        <f>E5-E6-E7</f>
        <v>0</v>
      </c>
      <c r="F8" s="12">
        <f>F5-F6-F7</f>
        <v>0</v>
      </c>
      <c r="G8" s="7" t="s">
        <v>18</v>
      </c>
      <c r="H8" s="12">
        <f t="shared" si="0"/>
        <v>0</v>
      </c>
      <c r="I8" s="7" t="s">
        <v>18</v>
      </c>
    </row>
    <row r="9" ht="15.6" spans="1:9">
      <c r="A9" s="18" t="s">
        <v>21</v>
      </c>
      <c r="B9" s="19" t="s">
        <v>22</v>
      </c>
      <c r="C9" s="20"/>
      <c r="D9" s="20"/>
      <c r="E9" s="21"/>
      <c r="F9" s="22" t="s">
        <v>23</v>
      </c>
      <c r="G9" s="22"/>
      <c r="H9" s="22"/>
      <c r="I9" s="22"/>
    </row>
    <row r="10" ht="113" customHeight="1" spans="1:9">
      <c r="A10" s="18"/>
      <c r="B10" s="23" t="s">
        <v>24</v>
      </c>
      <c r="C10" s="24"/>
      <c r="D10" s="24"/>
      <c r="E10" s="25"/>
      <c r="F10" s="26" t="s">
        <v>25</v>
      </c>
      <c r="G10" s="26"/>
      <c r="H10" s="26"/>
      <c r="I10" s="26"/>
    </row>
    <row r="11" ht="20.25" customHeight="1" spans="1:9">
      <c r="A11" s="18" t="s">
        <v>26</v>
      </c>
      <c r="B11" s="27" t="s">
        <v>27</v>
      </c>
      <c r="C11" s="27" t="s">
        <v>28</v>
      </c>
      <c r="D11" s="27" t="s">
        <v>29</v>
      </c>
      <c r="E11" s="27" t="s">
        <v>30</v>
      </c>
      <c r="F11" s="27" t="s">
        <v>31</v>
      </c>
      <c r="G11" s="27" t="s">
        <v>13</v>
      </c>
      <c r="H11" s="27" t="s">
        <v>15</v>
      </c>
      <c r="I11" s="38" t="s">
        <v>32</v>
      </c>
    </row>
    <row r="12" ht="53" customHeight="1" spans="1:9">
      <c r="A12" s="28"/>
      <c r="B12" s="29" t="s">
        <v>33</v>
      </c>
      <c r="C12" s="30" t="s">
        <v>34</v>
      </c>
      <c r="D12" s="31" t="s">
        <v>35</v>
      </c>
      <c r="E12" s="32" t="s">
        <v>36</v>
      </c>
      <c r="F12" s="32" t="s">
        <v>37</v>
      </c>
      <c r="G12" s="33" t="s">
        <v>38</v>
      </c>
      <c r="H12" s="33" t="s">
        <v>38</v>
      </c>
      <c r="I12" s="26" t="s">
        <v>39</v>
      </c>
    </row>
    <row r="13" ht="81" customHeight="1" spans="1:9">
      <c r="A13" s="28"/>
      <c r="B13" s="29" t="s">
        <v>33</v>
      </c>
      <c r="C13" s="30" t="s">
        <v>34</v>
      </c>
      <c r="D13" s="31" t="s">
        <v>40</v>
      </c>
      <c r="E13" s="32" t="s">
        <v>41</v>
      </c>
      <c r="F13" s="32" t="s">
        <v>42</v>
      </c>
      <c r="G13" s="33" t="s">
        <v>43</v>
      </c>
      <c r="H13" s="33" t="s">
        <v>43</v>
      </c>
      <c r="I13" s="26" t="s">
        <v>44</v>
      </c>
    </row>
    <row r="14" ht="34" customHeight="1" spans="1:9">
      <c r="A14" s="28"/>
      <c r="B14" s="29" t="s">
        <v>33</v>
      </c>
      <c r="C14" s="30" t="s">
        <v>45</v>
      </c>
      <c r="D14" s="31" t="s">
        <v>46</v>
      </c>
      <c r="E14" s="32" t="s">
        <v>47</v>
      </c>
      <c r="F14" s="32" t="s">
        <v>48</v>
      </c>
      <c r="G14" s="33" t="s">
        <v>49</v>
      </c>
      <c r="H14" s="33" t="s">
        <v>49</v>
      </c>
      <c r="I14" s="39"/>
    </row>
    <row r="15" ht="16.5" customHeight="1" spans="1:9">
      <c r="A15" s="28"/>
      <c r="B15" s="29" t="s">
        <v>33</v>
      </c>
      <c r="C15" s="30" t="s">
        <v>45</v>
      </c>
      <c r="D15" s="31" t="s">
        <v>50</v>
      </c>
      <c r="E15" s="32" t="s">
        <v>51</v>
      </c>
      <c r="F15" s="32" t="s">
        <v>52</v>
      </c>
      <c r="G15" s="33" t="s">
        <v>53</v>
      </c>
      <c r="H15" s="33" t="s">
        <v>53</v>
      </c>
      <c r="I15" s="39"/>
    </row>
    <row r="16" ht="16.5" customHeight="1" spans="1:9">
      <c r="A16" s="28"/>
      <c r="B16" s="29" t="s">
        <v>33</v>
      </c>
      <c r="C16" s="30" t="s">
        <v>54</v>
      </c>
      <c r="D16" s="32" t="s">
        <v>55</v>
      </c>
      <c r="E16" s="32" t="s">
        <v>55</v>
      </c>
      <c r="F16" s="32" t="s">
        <v>55</v>
      </c>
      <c r="G16" s="33" t="s">
        <v>56</v>
      </c>
      <c r="H16" s="33" t="s">
        <v>56</v>
      </c>
      <c r="I16" s="39"/>
    </row>
    <row r="17" ht="16.5" customHeight="1" spans="1:9">
      <c r="A17" s="28"/>
      <c r="B17" s="29" t="s">
        <v>33</v>
      </c>
      <c r="C17" s="30" t="s">
        <v>57</v>
      </c>
      <c r="D17" s="32" t="s">
        <v>58</v>
      </c>
      <c r="E17" s="32" t="s">
        <v>59</v>
      </c>
      <c r="F17" s="32" t="s">
        <v>60</v>
      </c>
      <c r="G17" s="33" t="s">
        <v>56</v>
      </c>
      <c r="H17" s="33" t="s">
        <v>56</v>
      </c>
      <c r="I17" s="39"/>
    </row>
    <row r="18" ht="38" customHeight="1" spans="1:9">
      <c r="A18" s="28"/>
      <c r="B18" s="29" t="s">
        <v>61</v>
      </c>
      <c r="C18" s="30" t="s">
        <v>62</v>
      </c>
      <c r="D18" s="31" t="s">
        <v>63</v>
      </c>
      <c r="E18" s="32" t="s">
        <v>64</v>
      </c>
      <c r="F18" s="32" t="s">
        <v>65</v>
      </c>
      <c r="G18" s="33" t="s">
        <v>66</v>
      </c>
      <c r="H18" s="33" t="s">
        <v>66</v>
      </c>
      <c r="I18" s="26" t="s">
        <v>67</v>
      </c>
    </row>
    <row r="19" ht="30" customHeight="1" spans="1:9">
      <c r="A19" s="28"/>
      <c r="B19" s="29" t="s">
        <v>61</v>
      </c>
      <c r="C19" s="30" t="s">
        <v>62</v>
      </c>
      <c r="D19" s="31" t="s">
        <v>68</v>
      </c>
      <c r="E19" s="32" t="s">
        <v>69</v>
      </c>
      <c r="F19" s="32" t="s">
        <v>70</v>
      </c>
      <c r="G19" s="33" t="s">
        <v>66</v>
      </c>
      <c r="H19" s="33" t="s">
        <v>66</v>
      </c>
      <c r="I19" s="39"/>
    </row>
    <row r="20" ht="16.5" customHeight="1" spans="1:9">
      <c r="A20" s="28"/>
      <c r="B20" s="29" t="s">
        <v>61</v>
      </c>
      <c r="C20" s="30" t="s">
        <v>71</v>
      </c>
      <c r="D20" s="32" t="s">
        <v>72</v>
      </c>
      <c r="E20" s="32" t="s">
        <v>73</v>
      </c>
      <c r="F20" s="32" t="s">
        <v>74</v>
      </c>
      <c r="G20" s="33" t="s">
        <v>66</v>
      </c>
      <c r="H20" s="33" t="s">
        <v>66</v>
      </c>
      <c r="I20" s="39"/>
    </row>
    <row r="21" ht="33" customHeight="1" spans="1:9">
      <c r="A21" s="28"/>
      <c r="B21" s="29" t="s">
        <v>61</v>
      </c>
      <c r="C21" s="30" t="s">
        <v>71</v>
      </c>
      <c r="D21" s="31" t="s">
        <v>75</v>
      </c>
      <c r="E21" s="32" t="s">
        <v>76</v>
      </c>
      <c r="F21" s="32" t="s">
        <v>77</v>
      </c>
      <c r="G21" s="33" t="s">
        <v>78</v>
      </c>
      <c r="H21" s="33" t="s">
        <v>78</v>
      </c>
      <c r="I21" s="39"/>
    </row>
    <row r="22" ht="16.5" customHeight="1" spans="1:9">
      <c r="A22" s="28"/>
      <c r="B22" s="29" t="s">
        <v>61</v>
      </c>
      <c r="C22" s="30" t="s">
        <v>79</v>
      </c>
      <c r="D22" s="32" t="s">
        <v>80</v>
      </c>
      <c r="E22" s="32" t="s">
        <v>81</v>
      </c>
      <c r="F22" s="32" t="s">
        <v>81</v>
      </c>
      <c r="G22" s="33" t="s">
        <v>56</v>
      </c>
      <c r="H22" s="33" t="s">
        <v>56</v>
      </c>
      <c r="I22" s="39"/>
    </row>
    <row r="23" ht="30" customHeight="1" spans="1:9">
      <c r="A23" s="28"/>
      <c r="B23" s="29" t="s">
        <v>61</v>
      </c>
      <c r="C23" s="30" t="s">
        <v>82</v>
      </c>
      <c r="D23" s="31" t="s">
        <v>83</v>
      </c>
      <c r="E23" s="32" t="s">
        <v>84</v>
      </c>
      <c r="F23" s="32" t="s">
        <v>85</v>
      </c>
      <c r="G23" s="33" t="s">
        <v>86</v>
      </c>
      <c r="H23" s="33" t="s">
        <v>86</v>
      </c>
      <c r="I23" s="39"/>
    </row>
    <row r="24" ht="26" customHeight="1" spans="1:9">
      <c r="A24" s="28"/>
      <c r="B24" s="29" t="s">
        <v>61</v>
      </c>
      <c r="C24" s="30" t="s">
        <v>82</v>
      </c>
      <c r="D24" s="31" t="s">
        <v>87</v>
      </c>
      <c r="E24" s="32" t="s">
        <v>88</v>
      </c>
      <c r="F24" s="32" t="s">
        <v>89</v>
      </c>
      <c r="G24" s="33" t="s">
        <v>49</v>
      </c>
      <c r="H24" s="33" t="s">
        <v>49</v>
      </c>
      <c r="I24" s="39"/>
    </row>
    <row r="25" ht="16.5" customHeight="1" spans="1:9">
      <c r="A25" s="34"/>
      <c r="B25" s="35" t="s">
        <v>90</v>
      </c>
      <c r="C25" s="35"/>
      <c r="D25" s="35"/>
      <c r="E25" s="35"/>
      <c r="F25" s="35"/>
      <c r="G25" s="36">
        <v>100</v>
      </c>
      <c r="H25" s="33">
        <f>I5+J5</f>
        <v>100</v>
      </c>
      <c r="I25" s="40" t="s">
        <v>18</v>
      </c>
    </row>
  </sheetData>
  <mergeCells count="25">
    <mergeCell ref="A1:I1"/>
    <mergeCell ref="B2:E2"/>
    <mergeCell ref="G2:I2"/>
    <mergeCell ref="B3:E3"/>
    <mergeCell ref="G3:I3"/>
    <mergeCell ref="B4:C4"/>
    <mergeCell ref="B5:C5"/>
    <mergeCell ref="B6:C6"/>
    <mergeCell ref="B7:C7"/>
    <mergeCell ref="B8:C8"/>
    <mergeCell ref="B9:E9"/>
    <mergeCell ref="F9:I9"/>
    <mergeCell ref="B10:E10"/>
    <mergeCell ref="F10:I10"/>
    <mergeCell ref="B25:F25"/>
    <mergeCell ref="A4:A8"/>
    <mergeCell ref="A9:A10"/>
    <mergeCell ref="A11:A24"/>
    <mergeCell ref="B12:B17"/>
    <mergeCell ref="B18:B24"/>
    <mergeCell ref="C12:C13"/>
    <mergeCell ref="C14:C15"/>
    <mergeCell ref="C18:C19"/>
    <mergeCell ref="C20:C21"/>
    <mergeCell ref="C23:C2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∮忆∮</cp:lastModifiedBy>
  <dcterms:created xsi:type="dcterms:W3CDTF">2015-06-05T18:19:00Z</dcterms:created>
  <dcterms:modified xsi:type="dcterms:W3CDTF">2022-10-31T12:28:06Z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