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<sst xmlns="http://schemas.openxmlformats.org/spreadsheetml/2006/main" count="142" uniqueCount="79">
  <si>
    <t>项目支出绩效自评表</t>
  </si>
  <si>
    <t>项目名称</t>
  </si>
  <si>
    <t>日常管理事务</t>
  </si>
  <si>
    <t>项目金额</t>
  </si>
  <si>
    <t>主管部门</t>
  </si>
  <si>
    <t>0902032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</si>
  <si>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</si>
  <si>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</si>
  <si>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</si>
  <si>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</si>
  <si>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</si>
  <si>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</si>
  <si>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</si>
  <si>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</si>
  <si>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</si>
  <si>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</si>
  <si>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</si>
  <si>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</si>
  <si>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</si>
  <si>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</si>
  <si>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</si>
  <si>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</si>
  <si>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1、办公费经费：每月及时为中心职工提供办公用品和其他必需品，基本满足各职工办公需求。2、信息化运维经费：完成信息化运维服务工作，及时解决办公设备问题。 3、办公室环境提升经费：完成花木租赁工作。4、综合法律顾问及法律专项服务费：通过聘请法律顾问，进一步增强中心法治意识，强化中心法治政府建设。                    5、弘扬爱国精神，加强学习强国教育：在活动开展、实地参观中砥砺强国之志，通过开展爱国主义宣传教育，切身感受我国取得的历史性成就，把爱国热情转化为立足岗位、发奋工作的实际行动，转化为攻坚克难、干事创业的实际成效。</t>
  </si>
  <si>
    <t>1、办公费经费：每月及时为中心职工提供办公用品和其他必需品，基本满足各职工办公需求。
2、信息化运维经费：完成信息化运维服务工作，及时解决办公设备问题。 
3、办公室环境提升经费：完成花木租赁工作。
4、赴仙湖村开展“对口帮扶”活动：以“问需式”帮扶为重点，充分发挥中心党员干部先锋模范作用，通过挂点指导、思想帮扶、民生帮扶、教育帮扶、健康关爱、就业帮扶、消费扶贫等有效方式，帮助仙湖村贫困群众持续改善生产生活条件。
5、综合法律顾问及法律专项服务费：通过聘请法律顾问，进一步增强中心法治意识，强化中心法治政府建设。                    
6、弘扬爱国精神，加强学习强国教育：在活动开展、实地参观中砥砺强国之志，通过开展爱国主义宣传教育，切身感受我国取得的历史性成就，把爱国热情转化为立足岗位、发奋工作的实际行动，转化为攻坚克难、干事创业的实际成效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</si>
  <si>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</si>
  <si>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</si>
  <si>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</si>
  <si>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</si>
  <si>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</si>
  <si>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</si>
  <si>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</si>
  <si>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</si>
  <si>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</si>
  <si>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</si>
  <si>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</si>
  <si>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花木租赁数量</t>
  </si>
  <si>
    <t>100</t>
  </si>
  <si>
    <t>296</t>
  </si>
  <si>
    <t>聘用法律顾问团队数</t>
  </si>
  <si>
    <t>1</t>
  </si>
  <si>
    <t>实地参观人数</t>
  </si>
  <si>
    <t>60</t>
  </si>
  <si>
    <t>36</t>
  </si>
  <si>
    <t>实地参观天数</t>
  </si>
  <si>
    <t>5</t>
  </si>
  <si>
    <t>3</t>
  </si>
  <si>
    <t>各部门办公用品领用次数</t>
  </si>
  <si>
    <t>每月一次</t>
  </si>
  <si>
    <t>运维服务的办公设备数量</t>
  </si>
  <si>
    <t>150</t>
  </si>
  <si>
    <t>质量指标</t>
  </si>
  <si>
    <t>活动影响力</t>
  </si>
  <si>
    <t>100%</t>
  </si>
  <si>
    <t>办公用品使用率</t>
  </si>
  <si>
    <t>90%</t>
  </si>
  <si>
    <t>运维设备数量</t>
  </si>
  <si>
    <t>所租花木使用率</t>
  </si>
  <si>
    <t>时效指标</t>
  </si>
  <si>
    <t>法律意见反馈率</t>
  </si>
  <si>
    <t>工作及时完成率</t>
  </si>
  <si>
    <t>办公用品发放及时性</t>
  </si>
  <si>
    <t>设备问题运维响应及时性</t>
  </si>
  <si>
    <t>花木摆放及时性</t>
  </si>
  <si>
    <t>成本指标</t>
  </si>
  <si>
    <t>不适用</t>
  </si>
  <si>
    <t>-</t>
  </si>
  <si>
    <t>效益指标
（40分）</t>
  </si>
  <si>
    <t>经济效益指标</t>
  </si>
  <si>
    <t>会计核算业务水平提升</t>
  </si>
  <si>
    <t>达到良好程度</t>
  </si>
  <si>
    <t>已完成</t>
  </si>
  <si>
    <t>部门工作效率提升</t>
  </si>
  <si>
    <t>社会效益指标</t>
  </si>
  <si>
    <t>生态效益指标</t>
  </si>
  <si>
    <t>节约办公材料</t>
  </si>
  <si>
    <t>满意度指标</t>
  </si>
  <si>
    <t>党员群众满意度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</si>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</sst>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6" fillId="31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8" fillId="26" borderId="15" applyNumberFormat="false" applyAlignment="false" applyProtection="false">
      <alignment vertical="center"/>
    </xf>
    <xf numFmtId="0" fontId="10" fillId="0" borderId="12" applyNumberFormat="false" applyFill="false" applyAlignment="false" applyProtection="false">
      <alignment vertical="center"/>
    </xf>
    <xf numFmtId="0" fontId="15" fillId="19" borderId="14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1" fillId="16" borderId="16" applyNumberFormat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1" fillId="0" borderId="17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4" fillId="16" borderId="14" applyNumberFormat="false" applyAlignment="false" applyProtection="false">
      <alignment vertical="center"/>
    </xf>
    <xf numFmtId="0" fontId="6" fillId="3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0" fillId="7" borderId="13" applyNumberFormat="false" applyFont="false" applyAlignment="false" applyProtection="false">
      <alignment vertical="center"/>
    </xf>
    <xf numFmtId="0" fontId="13" fillId="1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9" fillId="0" borderId="12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8" fillId="0" borderId="11" applyNumberFormat="false" applyFill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5" fillId="0" borderId="10" applyNumberFormat="false" applyFill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19" fillId="28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4" fillId="0" borderId="0" applyNumberFormat="false" applyFill="false" applyBorder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</cellStyleXfs>
  <cellXfs count="43">
    <xf numFmtId="0" fontId="0" fillId="0" borderId="0" xfId="0"/>
    <xf numFmtId="0" fontId="1" fillId="0" borderId="1" xfId="0" applyFont="true" applyBorder="true" applyAlignment="true">
      <alignment horizontal="center" vertical="center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center" vertical="center"/>
    </xf>
    <xf numFmtId="0" fontId="2" fillId="2" borderId="6" xfId="0" applyFont="true" applyFill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center" vertical="center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2" fillId="0" borderId="7" xfId="0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/>
    </xf>
    <xf numFmtId="176" fontId="2" fillId="0" borderId="2" xfId="0" applyNumberFormat="true" applyFont="true" applyBorder="true" applyAlignment="true">
      <alignment horizontal="center" vertical="center"/>
    </xf>
    <xf numFmtId="177" fontId="2" fillId="3" borderId="2" xfId="0" applyNumberFormat="true" applyFont="true" applyFill="true" applyBorder="true" applyAlignment="true">
      <alignment horizontal="right" vertical="center"/>
    </xf>
    <xf numFmtId="0" fontId="2" fillId="0" borderId="2" xfId="0" applyFont="true" applyBorder="true" applyAlignment="true">
      <alignment horizontal="center"/>
    </xf>
    <xf numFmtId="0" fontId="2" fillId="2" borderId="7" xfId="0" applyFont="true" applyFill="true" applyBorder="true" applyAlignment="true">
      <alignment horizontal="center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/>
    </xf>
    <xf numFmtId="49" fontId="2" fillId="3" borderId="2" xfId="0" applyNumberFormat="true" applyFont="true" applyFill="true" applyBorder="true" applyAlignment="true">
      <alignment horizontal="center" vertical="center"/>
    </xf>
    <xf numFmtId="0" fontId="2" fillId="3" borderId="2" xfId="0" applyNumberFormat="true" applyFont="true" applyFill="true" applyBorder="true" applyAlignment="true">
      <alignment horizontal="center" vertical="center"/>
    </xf>
    <xf numFmtId="9" fontId="2" fillId="3" borderId="2" xfId="0" applyNumberFormat="true" applyFont="true" applyFill="true" applyBorder="true" applyAlignment="true">
      <alignment horizontal="center" vertical="center"/>
    </xf>
    <xf numFmtId="0" fontId="2" fillId="0" borderId="2" xfId="0" applyFont="true" applyBorder="true" applyAlignment="true">
      <alignment horizontal="center"/>
    </xf>
    <xf numFmtId="177" fontId="2" fillId="0" borderId="2" xfId="0" applyNumberFormat="true" applyFont="true" applyBorder="true" applyAlignment="true">
      <alignment horizontal="center" vertical="center"/>
    </xf>
    <xf numFmtId="49" fontId="2" fillId="3" borderId="2" xfId="0" applyNumberFormat="true" applyFont="true" applyFill="true" applyBorder="true" applyAlignment="true">
      <alignment horizontal="left" vertical="top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1"/>
  <sheetViews>
    <sheetView tabSelected="1" zoomScale="115" zoomScaleNormal="115" workbookViewId="0">
      <selection activeCell="D7" sqref="D7"/>
    </sheetView>
  </sheetViews>
  <sheetFormatPr defaultColWidth="9" defaultRowHeight="13.5"/>
  <cols>
    <col min="2" max="2" width="12.625" customWidth="true"/>
    <col min="3" max="3" width="15.625" customWidth="true"/>
    <col min="4" max="4" width="19.675" customWidth="true"/>
    <col min="5" max="6" width="12.625" customWidth="true"/>
    <col min="7" max="8" width="6.625" customWidth="true"/>
    <col min="9" max="9" width="27.825" customWidth="true"/>
  </cols>
  <sheetData>
    <row r="1" ht="27" customHeight="true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2" t="s">
        <v>1</v>
      </c>
      <c r="B2" s="3" t="s">
        <v>2</v>
      </c>
      <c r="C2" s="4"/>
      <c r="D2" s="4"/>
      <c r="E2" s="28"/>
      <c r="F2" s="2" t="s">
        <v>3</v>
      </c>
      <c r="G2" s="29">
        <v>3201000</v>
      </c>
      <c r="H2" s="29"/>
      <c r="I2" s="29"/>
    </row>
    <row r="3" spans="1:9">
      <c r="A3" s="2" t="s">
        <v>4</v>
      </c>
      <c r="B3" s="3" t="s">
        <v>5</v>
      </c>
      <c r="C3" s="4"/>
      <c r="D3" s="4"/>
      <c r="E3" s="28"/>
      <c r="F3" s="2" t="s">
        <v>6</v>
      </c>
      <c r="G3" s="29"/>
      <c r="H3" s="29"/>
      <c r="I3" s="29"/>
    </row>
    <row r="4" spans="1:9">
      <c r="A4" s="5" t="s">
        <v>7</v>
      </c>
      <c r="B4" s="6"/>
      <c r="C4" s="6"/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</row>
    <row r="5" spans="1:9">
      <c r="A5" s="8"/>
      <c r="B5" s="7" t="s">
        <v>14</v>
      </c>
      <c r="C5" s="7"/>
      <c r="D5" s="9">
        <v>1067000</v>
      </c>
      <c r="E5" s="9">
        <f>SUM(E6:E8)</f>
        <v>1067000</v>
      </c>
      <c r="F5" s="9">
        <f>SUM(F6:F8)</f>
        <v>1030713.69</v>
      </c>
      <c r="G5" s="30">
        <v>10</v>
      </c>
      <c r="H5" s="9">
        <f>IF(AND(E5=0,F5=0),1,IF(E5=0,0,ROUND(F5/E5,2)))</f>
        <v>0.97</v>
      </c>
      <c r="I5" s="41">
        <f>ROUND(H5*G5,2)</f>
        <v>9.7</v>
      </c>
    </row>
    <row r="6" spans="1:9">
      <c r="A6" s="8"/>
      <c r="B6" s="10" t="s">
        <v>15</v>
      </c>
      <c r="C6" s="11"/>
      <c r="D6" s="9">
        <v>1067000</v>
      </c>
      <c r="E6" s="31">
        <v>1067000</v>
      </c>
      <c r="F6" s="31">
        <v>1030713.69</v>
      </c>
      <c r="G6" s="32" t="s">
        <v>16</v>
      </c>
      <c r="H6" s="9">
        <f t="shared" ref="H6:H8" si="0">IF(AND(E6=0,F6=0),1,IF(E6=0,0,ROUND(F6/E6,2)))</f>
        <v>0.97</v>
      </c>
      <c r="I6" s="32" t="s">
        <v>16</v>
      </c>
    </row>
    <row r="7" spans="1:9">
      <c r="A7" s="8"/>
      <c r="B7" s="10" t="s">
        <v>17</v>
      </c>
      <c r="C7" s="11"/>
      <c r="D7" s="9">
        <v>0</v>
      </c>
      <c r="E7" s="31">
        <v>0</v>
      </c>
      <c r="F7" s="31">
        <v>0</v>
      </c>
      <c r="G7" s="32" t="s">
        <v>16</v>
      </c>
      <c r="H7" s="9">
        <f t="shared" si="0"/>
        <v>1</v>
      </c>
      <c r="I7" s="32" t="s">
        <v>16</v>
      </c>
    </row>
    <row r="8" spans="1:9">
      <c r="A8" s="12"/>
      <c r="B8" s="13" t="s">
        <v>18</v>
      </c>
      <c r="C8" s="13"/>
      <c r="D8" s="9">
        <f>D5-D6-D7</f>
        <v>0</v>
      </c>
      <c r="E8" s="31">
        <v>0</v>
      </c>
      <c r="F8" s="31">
        <v>0</v>
      </c>
      <c r="G8" s="32" t="s">
        <v>16</v>
      </c>
      <c r="H8" s="9">
        <f t="shared" si="0"/>
        <v>1</v>
      </c>
      <c r="I8" s="32" t="s">
        <v>16</v>
      </c>
    </row>
    <row r="9" spans="1:9">
      <c r="A9" s="14" t="s">
        <v>19</v>
      </c>
      <c r="B9" s="15" t="s">
        <v>20</v>
      </c>
      <c r="C9" s="16"/>
      <c r="D9" s="16"/>
      <c r="E9" s="33"/>
      <c r="F9" s="2" t="s">
        <v>21</v>
      </c>
      <c r="G9" s="2"/>
      <c r="H9" s="2"/>
      <c r="I9" s="2"/>
    </row>
    <row r="10" ht="52.5" customHeight="true" spans="1:9">
      <c r="A10" s="14"/>
      <c r="B10" s="17" t="s">
        <v>22</v>
      </c>
      <c r="C10" s="18"/>
      <c r="D10" s="18"/>
      <c r="E10" s="34"/>
      <c r="F10" s="35" t="s">
        <v>23</v>
      </c>
      <c r="G10" s="36"/>
      <c r="H10" s="36"/>
      <c r="I10" s="36"/>
    </row>
    <row r="11" ht="20.25" customHeight="true" spans="1:9">
      <c r="A11" s="14" t="s">
        <v>24</v>
      </c>
      <c r="B11" s="19" t="s">
        <v>25</v>
      </c>
      <c r="C11" s="19" t="s">
        <v>26</v>
      </c>
      <c r="D11" s="7" t="s">
        <v>27</v>
      </c>
      <c r="E11" s="7" t="s">
        <v>28</v>
      </c>
      <c r="F11" s="7" t="s">
        <v>29</v>
      </c>
      <c r="G11" s="7" t="s">
        <v>30</v>
      </c>
      <c r="H11" s="7" t="s">
        <v>31</v>
      </c>
      <c r="I11" s="7" t="s">
        <v>32</v>
      </c>
    </row>
    <row r="12" ht="19.5" customHeight="true" spans="1:9">
      <c r="A12" s="20"/>
      <c r="B12" s="21" t="s">
        <v>33</v>
      </c>
      <c r="C12" s="22" t="s">
        <v>34</v>
      </c>
      <c r="D12" s="23" t="s">
        <v>35</v>
      </c>
      <c r="E12" s="23" t="s">
        <v>36</v>
      </c>
      <c r="F12" s="37" t="s">
        <v>37</v>
      </c>
      <c r="G12" s="38">
        <v>3</v>
      </c>
      <c r="H12" s="38">
        <v>3</v>
      </c>
      <c r="I12" s="42"/>
    </row>
    <row r="13" ht="19.5" customHeight="true" spans="1:9">
      <c r="A13" s="20"/>
      <c r="B13" s="21" t="s">
        <v>33</v>
      </c>
      <c r="C13" s="22" t="s">
        <v>34</v>
      </c>
      <c r="D13" s="23" t="s">
        <v>38</v>
      </c>
      <c r="E13" s="23" t="s">
        <v>39</v>
      </c>
      <c r="F13" s="37" t="s">
        <v>39</v>
      </c>
      <c r="G13" s="38">
        <v>4</v>
      </c>
      <c r="H13" s="38">
        <v>4</v>
      </c>
      <c r="I13" s="42"/>
    </row>
    <row r="14" ht="19.5" customHeight="true" spans="1:9">
      <c r="A14" s="20"/>
      <c r="B14" s="21" t="s">
        <v>33</v>
      </c>
      <c r="C14" s="22" t="s">
        <v>34</v>
      </c>
      <c r="D14" s="23" t="s">
        <v>40</v>
      </c>
      <c r="E14" s="23" t="s">
        <v>41</v>
      </c>
      <c r="F14" s="37" t="s">
        <v>42</v>
      </c>
      <c r="G14" s="38">
        <v>3</v>
      </c>
      <c r="H14" s="38">
        <v>2</v>
      </c>
      <c r="I14" s="42"/>
    </row>
    <row r="15" ht="19.5" customHeight="true" spans="1:9">
      <c r="A15" s="20"/>
      <c r="B15" s="21" t="s">
        <v>33</v>
      </c>
      <c r="C15" s="22" t="s">
        <v>34</v>
      </c>
      <c r="D15" s="23" t="s">
        <v>43</v>
      </c>
      <c r="E15" s="23" t="s">
        <v>44</v>
      </c>
      <c r="F15" s="37" t="s">
        <v>45</v>
      </c>
      <c r="G15" s="38">
        <v>3</v>
      </c>
      <c r="H15" s="38">
        <v>2</v>
      </c>
      <c r="I15" s="42"/>
    </row>
    <row r="16" ht="19.5" customHeight="true" spans="1:9">
      <c r="A16" s="20"/>
      <c r="B16" s="21" t="s">
        <v>33</v>
      </c>
      <c r="C16" s="22" t="s">
        <v>34</v>
      </c>
      <c r="D16" s="23" t="s">
        <v>46</v>
      </c>
      <c r="E16" s="23" t="s">
        <v>47</v>
      </c>
      <c r="F16" s="37" t="s">
        <v>47</v>
      </c>
      <c r="G16" s="38">
        <v>3</v>
      </c>
      <c r="H16" s="38">
        <v>3</v>
      </c>
      <c r="I16" s="42"/>
    </row>
    <row r="17" ht="19.5" customHeight="true" spans="1:9">
      <c r="A17" s="20"/>
      <c r="B17" s="21" t="s">
        <v>33</v>
      </c>
      <c r="C17" s="22" t="s">
        <v>34</v>
      </c>
      <c r="D17" s="23" t="s">
        <v>48</v>
      </c>
      <c r="E17" s="23" t="s">
        <v>49</v>
      </c>
      <c r="F17" s="38">
        <v>150</v>
      </c>
      <c r="G17" s="38">
        <v>4</v>
      </c>
      <c r="H17" s="38">
        <v>4</v>
      </c>
      <c r="I17" s="42"/>
    </row>
    <row r="18" ht="19.5" customHeight="true" spans="1:9">
      <c r="A18" s="20"/>
      <c r="B18" s="21" t="s">
        <v>33</v>
      </c>
      <c r="C18" s="22" t="s">
        <v>50</v>
      </c>
      <c r="D18" s="23" t="s">
        <v>51</v>
      </c>
      <c r="E18" s="23" t="s">
        <v>52</v>
      </c>
      <c r="F18" s="39" t="s">
        <v>52</v>
      </c>
      <c r="G18" s="38">
        <v>5</v>
      </c>
      <c r="H18" s="38">
        <v>5</v>
      </c>
      <c r="I18" s="42"/>
    </row>
    <row r="19" ht="19.5" customHeight="true" spans="1:9">
      <c r="A19" s="20"/>
      <c r="B19" s="21" t="s">
        <v>33</v>
      </c>
      <c r="C19" s="22" t="s">
        <v>50</v>
      </c>
      <c r="D19" s="23" t="s">
        <v>53</v>
      </c>
      <c r="E19" s="23" t="s">
        <v>54</v>
      </c>
      <c r="F19" s="39">
        <v>0.9</v>
      </c>
      <c r="G19" s="38">
        <v>5</v>
      </c>
      <c r="H19" s="38">
        <v>5</v>
      </c>
      <c r="I19" s="42"/>
    </row>
    <row r="20" ht="19.5" customHeight="true" spans="1:9">
      <c r="A20" s="20"/>
      <c r="B20" s="21" t="s">
        <v>33</v>
      </c>
      <c r="C20" s="22" t="s">
        <v>50</v>
      </c>
      <c r="D20" s="23" t="s">
        <v>55</v>
      </c>
      <c r="E20" s="23" t="s">
        <v>52</v>
      </c>
      <c r="F20" s="39" t="s">
        <v>52</v>
      </c>
      <c r="G20" s="38">
        <v>5</v>
      </c>
      <c r="H20" s="38">
        <v>5</v>
      </c>
      <c r="I20" s="42"/>
    </row>
    <row r="21" ht="19.5" customHeight="true" spans="1:9">
      <c r="A21" s="20"/>
      <c r="B21" s="21" t="s">
        <v>33</v>
      </c>
      <c r="C21" s="22" t="s">
        <v>50</v>
      </c>
      <c r="D21" s="23" t="s">
        <v>56</v>
      </c>
      <c r="E21" s="23" t="s">
        <v>52</v>
      </c>
      <c r="F21" s="39" t="s">
        <v>52</v>
      </c>
      <c r="G21" s="38">
        <v>5</v>
      </c>
      <c r="H21" s="38">
        <v>5</v>
      </c>
      <c r="I21" s="42"/>
    </row>
    <row r="22" ht="19.5" customHeight="true" spans="1:9">
      <c r="A22" s="20"/>
      <c r="B22" s="21" t="s">
        <v>33</v>
      </c>
      <c r="C22" s="22" t="s">
        <v>57</v>
      </c>
      <c r="D22" s="23" t="s">
        <v>58</v>
      </c>
      <c r="E22" s="23" t="s">
        <v>52</v>
      </c>
      <c r="F22" s="39" t="s">
        <v>52</v>
      </c>
      <c r="G22" s="38">
        <v>2</v>
      </c>
      <c r="H22" s="38">
        <v>2</v>
      </c>
      <c r="I22" s="42"/>
    </row>
    <row r="23" ht="19.5" customHeight="true" spans="1:9">
      <c r="A23" s="20"/>
      <c r="B23" s="21" t="s">
        <v>33</v>
      </c>
      <c r="C23" s="22" t="s">
        <v>57</v>
      </c>
      <c r="D23" s="23" t="s">
        <v>59</v>
      </c>
      <c r="E23" s="23" t="s">
        <v>52</v>
      </c>
      <c r="F23" s="39" t="s">
        <v>52</v>
      </c>
      <c r="G23" s="38">
        <v>2</v>
      </c>
      <c r="H23" s="38">
        <v>2</v>
      </c>
      <c r="I23" s="42"/>
    </row>
    <row r="24" ht="19.5" customHeight="true" spans="1:9">
      <c r="A24" s="20"/>
      <c r="B24" s="21" t="s">
        <v>33</v>
      </c>
      <c r="C24" s="22" t="s">
        <v>57</v>
      </c>
      <c r="D24" s="23" t="s">
        <v>60</v>
      </c>
      <c r="E24" s="23" t="s">
        <v>52</v>
      </c>
      <c r="F24" s="39" t="s">
        <v>52</v>
      </c>
      <c r="G24" s="38">
        <v>2</v>
      </c>
      <c r="H24" s="38">
        <v>2</v>
      </c>
      <c r="I24" s="42"/>
    </row>
    <row r="25" ht="19.5" customHeight="true" spans="1:9">
      <c r="A25" s="20"/>
      <c r="B25" s="21" t="s">
        <v>33</v>
      </c>
      <c r="C25" s="22" t="s">
        <v>57</v>
      </c>
      <c r="D25" s="23" t="s">
        <v>61</v>
      </c>
      <c r="E25" s="23" t="s">
        <v>52</v>
      </c>
      <c r="F25" s="39" t="s">
        <v>52</v>
      </c>
      <c r="G25" s="38">
        <v>2</v>
      </c>
      <c r="H25" s="38">
        <v>2</v>
      </c>
      <c r="I25" s="42"/>
    </row>
    <row r="26" ht="19.5" customHeight="true" spans="1:9">
      <c r="A26" s="20"/>
      <c r="B26" s="21" t="s">
        <v>33</v>
      </c>
      <c r="C26" s="22" t="s">
        <v>57</v>
      </c>
      <c r="D26" s="23" t="s">
        <v>62</v>
      </c>
      <c r="E26" s="23" t="s">
        <v>52</v>
      </c>
      <c r="F26" s="39">
        <v>1</v>
      </c>
      <c r="G26" s="38">
        <v>2</v>
      </c>
      <c r="H26" s="38">
        <v>2</v>
      </c>
      <c r="I26" s="42"/>
    </row>
    <row r="27" ht="19.5" customHeight="true" spans="1:9">
      <c r="A27" s="20"/>
      <c r="B27" s="21" t="s">
        <v>33</v>
      </c>
      <c r="C27" s="22" t="s">
        <v>63</v>
      </c>
      <c r="D27" s="23" t="s">
        <v>64</v>
      </c>
      <c r="E27" s="23" t="s">
        <v>64</v>
      </c>
      <c r="F27" s="37"/>
      <c r="G27" s="37" t="s">
        <v>65</v>
      </c>
      <c r="H27" s="37"/>
      <c r="I27" s="42"/>
    </row>
    <row r="28" ht="19.5" customHeight="true" spans="1:9">
      <c r="A28" s="20"/>
      <c r="B28" s="21" t="s">
        <v>66</v>
      </c>
      <c r="C28" s="22" t="s">
        <v>67</v>
      </c>
      <c r="D28" s="23" t="s">
        <v>68</v>
      </c>
      <c r="E28" s="23" t="s">
        <v>69</v>
      </c>
      <c r="F28" s="37" t="s">
        <v>70</v>
      </c>
      <c r="G28" s="38">
        <v>5</v>
      </c>
      <c r="H28" s="38">
        <v>5</v>
      </c>
      <c r="I28" s="42"/>
    </row>
    <row r="29" ht="19.5" customHeight="true" spans="1:9">
      <c r="A29" s="20"/>
      <c r="B29" s="21" t="s">
        <v>66</v>
      </c>
      <c r="C29" s="22" t="s">
        <v>67</v>
      </c>
      <c r="D29" s="23" t="s">
        <v>71</v>
      </c>
      <c r="E29" s="23" t="s">
        <v>69</v>
      </c>
      <c r="F29" s="37" t="s">
        <v>70</v>
      </c>
      <c r="G29" s="38">
        <v>5</v>
      </c>
      <c r="H29" s="38">
        <v>5</v>
      </c>
      <c r="I29" s="42"/>
    </row>
    <row r="30" ht="19.5" customHeight="true" spans="1:9">
      <c r="A30" s="20"/>
      <c r="B30" s="21" t="s">
        <v>66</v>
      </c>
      <c r="C30" s="22" t="s">
        <v>72</v>
      </c>
      <c r="D30" s="23" t="s">
        <v>68</v>
      </c>
      <c r="E30" s="23" t="s">
        <v>69</v>
      </c>
      <c r="F30" s="37" t="s">
        <v>70</v>
      </c>
      <c r="G30" s="38">
        <v>10</v>
      </c>
      <c r="H30" s="38">
        <v>10</v>
      </c>
      <c r="I30" s="42"/>
    </row>
    <row r="31" ht="19.5" customHeight="true" spans="1:9">
      <c r="A31" s="20"/>
      <c r="B31" s="21" t="s">
        <v>66</v>
      </c>
      <c r="C31" s="22" t="s">
        <v>73</v>
      </c>
      <c r="D31" s="23" t="s">
        <v>74</v>
      </c>
      <c r="E31" s="23" t="s">
        <v>69</v>
      </c>
      <c r="F31" s="37" t="s">
        <v>70</v>
      </c>
      <c r="G31" s="38">
        <v>10</v>
      </c>
      <c r="H31" s="38">
        <v>10</v>
      </c>
      <c r="I31" s="42"/>
    </row>
    <row r="32" ht="19.5" customHeight="true" spans="1:9">
      <c r="A32" s="20"/>
      <c r="B32" s="21" t="s">
        <v>66</v>
      </c>
      <c r="C32" s="22" t="s">
        <v>75</v>
      </c>
      <c r="D32" s="23" t="s">
        <v>76</v>
      </c>
      <c r="E32" s="23" t="s">
        <v>52</v>
      </c>
      <c r="F32" s="39">
        <v>1</v>
      </c>
      <c r="G32" s="38">
        <v>10</v>
      </c>
      <c r="H32" s="38">
        <v>10</v>
      </c>
      <c r="I32" s="42"/>
    </row>
    <row r="33" ht="16.5" customHeight="true" spans="1:9">
      <c r="A33" s="24"/>
      <c r="B33" s="15" t="s">
        <v>77</v>
      </c>
      <c r="C33" s="16"/>
      <c r="D33" s="16"/>
      <c r="E33" s="16"/>
      <c r="F33" s="33"/>
      <c r="G33" s="40">
        <f ca="1">G5+SUM(INDIRECT("G12:G"&amp;ROW()-1))</f>
        <v>100</v>
      </c>
      <c r="H33" s="29">
        <f ca="1">I5+SUM(INDIRECT("H12:H"&amp;ROW()-1))</f>
        <v>97.7</v>
      </c>
      <c r="I33" s="32" t="s">
        <v>16</v>
      </c>
    </row>
    <row r="34" ht="14.25" customHeight="true" spans="1:9">
      <c r="A34" s="25" t="s">
        <v>78</v>
      </c>
      <c r="B34" s="25"/>
      <c r="C34" s="25"/>
      <c r="D34" s="25"/>
      <c r="E34" s="25"/>
      <c r="F34" s="25"/>
      <c r="G34" s="25"/>
      <c r="H34" s="25"/>
      <c r="I34" s="25"/>
    </row>
    <row r="35" ht="14.25" customHeight="true" spans="1:9">
      <c r="A35" s="26"/>
      <c r="B35" s="26"/>
      <c r="C35" s="26"/>
      <c r="D35" s="26"/>
      <c r="E35" s="26"/>
      <c r="F35" s="26"/>
      <c r="G35" s="26"/>
      <c r="H35" s="26"/>
      <c r="I35" s="26"/>
    </row>
    <row r="36" ht="14.25" customHeight="true" spans="1:9">
      <c r="A36" s="26"/>
      <c r="B36" s="26"/>
      <c r="C36" s="26"/>
      <c r="D36" s="26"/>
      <c r="E36" s="26"/>
      <c r="F36" s="26"/>
      <c r="G36" s="26"/>
      <c r="H36" s="26"/>
      <c r="I36" s="26"/>
    </row>
    <row r="37" ht="14.25" customHeight="true" spans="1:9">
      <c r="A37" s="26"/>
      <c r="B37" s="26"/>
      <c r="C37" s="26"/>
      <c r="D37" s="26"/>
      <c r="E37" s="26"/>
      <c r="F37" s="26"/>
      <c r="G37" s="26"/>
      <c r="H37" s="26"/>
      <c r="I37" s="26"/>
    </row>
    <row r="38" ht="14.25" customHeight="true" spans="1:9">
      <c r="A38" s="26"/>
      <c r="B38" s="26"/>
      <c r="C38" s="26"/>
      <c r="D38" s="26"/>
      <c r="E38" s="26"/>
      <c r="F38" s="26"/>
      <c r="G38" s="26"/>
      <c r="H38" s="26"/>
      <c r="I38" s="26"/>
    </row>
    <row r="39" ht="14.25" customHeight="true" spans="2:9">
      <c r="B39" s="27"/>
      <c r="C39" s="27"/>
      <c r="D39" s="27"/>
      <c r="E39" s="27"/>
      <c r="F39" s="27"/>
      <c r="G39" s="27"/>
      <c r="H39" s="27"/>
      <c r="I39" s="27"/>
    </row>
    <row r="40" ht="14.25" customHeight="true" spans="2:9">
      <c r="B40" s="27"/>
      <c r="C40" s="27"/>
      <c r="D40" s="27"/>
      <c r="E40" s="27"/>
      <c r="F40" s="27"/>
      <c r="G40" s="27"/>
      <c r="H40" s="27"/>
      <c r="I40" s="27"/>
    </row>
    <row r="41" ht="14.25" customHeight="true" spans="2:9">
      <c r="B41" s="27"/>
      <c r="C41" s="27"/>
      <c r="D41" s="27"/>
      <c r="E41" s="27"/>
      <c r="F41" s="27"/>
      <c r="G41" s="27"/>
      <c r="H41" s="27"/>
      <c r="I41" s="27"/>
    </row>
  </sheetData>
  <mergeCells count="25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33:F33"/>
    <mergeCell ref="A4:A8"/>
    <mergeCell ref="A9:A10"/>
    <mergeCell ref="A11:A32"/>
    <mergeCell ref="B12:B27"/>
    <mergeCell ref="B28:B32"/>
    <mergeCell ref="C12:C17"/>
    <mergeCell ref="C18:C21"/>
    <mergeCell ref="C22:C26"/>
    <mergeCell ref="C28:C29"/>
    <mergeCell ref="A34:I38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</cp:lastModifiedBy>
  <dcterms:created xsi:type="dcterms:W3CDTF">2015-06-06T02:19:00Z</dcterms:created>
  <dcterms:modified xsi:type="dcterms:W3CDTF">2022-05-19T09:47:07Z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926323C6F4874EA382E9A5A4EC4F9B8B</vt:lpwstr>
  </property>
  <property fmtid="{D5CDD505-2E9C-101B-9397-08002B2CF9AE}" pid="3" name="KSOProductBuildVer">
    <vt:lpwstr>2052-11.8.2.10458</vt:lpwstr>
  </property>
</Properties>
</file>