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拟资助计划表" sheetId="3" r:id="rId1"/>
    <sheet name="透视表" sheetId="5" state="hidden" r:id="rId2"/>
    <sheet name="总表" sheetId="4" state="hidden" r:id="rId3"/>
  </sheets>
  <definedNames>
    <definedName name="_xlnm._FilterDatabase" localSheetId="0" hidden="1">拟资助计划表!$A$2:$H$3</definedName>
    <definedName name="_xlnm.Print_Area" localSheetId="0">拟资助计划表!$A$1:$E$3</definedName>
    <definedName name="_xlnm.Print_Titles" localSheetId="0">拟资助计划表!$1:$2</definedName>
    <definedName name="_xlnm._FilterDatabase" localSheetId="2" hidden="1">总表!$A$1:$P$21</definedName>
    <definedName name="_xlnm.Print_Area" localSheetId="2">总表!$A$1:$O$21</definedName>
    <definedName name="_xlnm.Print_Titles" localSheetId="2">总表!$1:$1</definedName>
    <definedName name="_xlnm._FilterDatabase" localSheetId="1" hidden="1">透视表!$A$12:$D$12</definedName>
  </definedNames>
  <calcPr calcId="144525"/>
  <pivotCaches>
    <pivotCache cacheId="0" r:id="rId4"/>
  </pivotCaches>
</workbook>
</file>

<file path=xl/sharedStrings.xml><?xml version="1.0" encoding="utf-8"?>
<sst xmlns="http://schemas.openxmlformats.org/spreadsheetml/2006/main" count="304" uniqueCount="196">
  <si>
    <t>大浪时尚小镇拓展商业展销空间发展专项资金（第一批）拟资助计划表</t>
  </si>
  <si>
    <t>序号</t>
  </si>
  <si>
    <t>企业名称</t>
  </si>
  <si>
    <t>企业社会信用代码</t>
  </si>
  <si>
    <t>资助类型</t>
  </si>
  <si>
    <t>拟资助金额（元）</t>
  </si>
  <si>
    <t>深圳市兴亿实业有限公司</t>
  </si>
  <si>
    <t>914403002794194308</t>
  </si>
  <si>
    <t>拓展商业展销空间</t>
  </si>
  <si>
    <t>申报资助类型</t>
  </si>
  <si>
    <t>求和项:申报资助金额</t>
  </si>
  <si>
    <t>求和项:核减金额</t>
  </si>
  <si>
    <t>求和项:建议资助金额</t>
  </si>
  <si>
    <t>参加展销活动资助</t>
  </si>
  <si>
    <t>国内外时装周活动</t>
  </si>
  <si>
    <t>举办重大时尚活动投资</t>
  </si>
  <si>
    <t>时尚企业高成长发展</t>
  </si>
  <si>
    <t>时尚企业经营用房租赁-“四上”时尚企业经营用房租赁资助</t>
  </si>
  <si>
    <t>时尚企业经营用房租赁-独立设计师工作室暨专门店经营用房租赁资助</t>
  </si>
  <si>
    <t>总计</t>
  </si>
  <si>
    <t>经营范围</t>
  </si>
  <si>
    <t>注册地址</t>
  </si>
  <si>
    <t>项目概述</t>
  </si>
  <si>
    <t>发票金额（含税）</t>
  </si>
  <si>
    <t>付款金额</t>
  </si>
  <si>
    <t>审计确认金额</t>
  </si>
  <si>
    <t>申报资助金额</t>
  </si>
  <si>
    <t>核减金额</t>
  </si>
  <si>
    <t>建议资助金额</t>
  </si>
  <si>
    <t>深圳市华玺时装有限公司</t>
  </si>
  <si>
    <t>91440300MA5D8G5T47</t>
  </si>
  <si>
    <t>一般经营项目是：服装、服饰、鞋帽、针织产品、毛织产品、毛纱、化纤产品的技术开发、设计与销售；服装批发；纺织机械设备的销售，投资兴办实业（具体项目另行申报）；国内贸易；从事货物及技术的进出口业务。（以上均不含法律、行政法规、国务院决定规定在登记前须经批准的项目）服装制造；服装服饰批发；服装服饰零售；专业设计服务；平面设计。（除依法须经批准的项目外，凭营业执照依法自主开展经营活动）。</t>
  </si>
  <si>
    <t>深圳市龙华区大浪街道新石社区浪腾路1号4栋歌力思时尚产业园116</t>
  </si>
  <si>
    <t>入住大浪时间：2021年1月22日
租赁地址：深圳市龙华区大浪街道浪腾路1号4栋歌力思时尚产业园(D栋)1楼106号、116号
租赁期限：2021年1月1日-2022年12月31日
          2023年3月1日-2024年2月28日
租赁面积：138.00平方米
设计师：胡亚伟，公司法定代表人，毕业于韩国启明大学服装设计专业和国际经济与贸易专业</t>
  </si>
  <si>
    <t>1.无上年度无保留意见财务审计报告，建议予以全额核减。
2.该企业签订合同租赁期限未达三年，不符合《深圳市龙华区关于支持大浪时尚小镇时尚产业发展的若干措施操作指引》六时尚企业经营用房租赁资助类操作指引，申请条件（四）租赁合同期在三年以上，可申请租金补贴。</t>
  </si>
  <si>
    <t>经核查，本批次申报企业中无关联企业。</t>
  </si>
  <si>
    <t>深圳市卓一聚尚贸易有限公司</t>
  </si>
  <si>
    <t>9144030058273656X5</t>
  </si>
  <si>
    <t>一般经营项目是：国内贸易（法律、行政法规、国务院决定规定在登记前须经批准的项目除外）；货物及技术进出口（法律、行政法规禁止的项目除外；法律、行政法规限制的项目须取得许可后方可经营）；服装、鞋、帽、电子产品、机电设备的购销。</t>
  </si>
  <si>
    <t>深圳市龙华区大浪街道新石社区明浪路3号608</t>
  </si>
  <si>
    <t>入住大浪时间：2021年6月15日
租赁地址：深圳市龙华区大浪街道新石社区明浪路3号608
租赁期限：2021年7月1日-2023年3月31日
租赁面积：381.00平方米
设计师：文焯，公司法定代表人，毕业于江西服装学院国际时装设计专业</t>
  </si>
  <si>
    <t>1.经核查，该企业在小镇内已无实际经营，建议予以全额核减。
2.该企业签订合同租赁期限未达三年，不符合《深圳市龙华区关于支持大浪时尚小镇时尚产业发展的若干措施操作指引》六时尚企业经营用房租赁资助类操作指引，申请条件（四）租赁合同期在三年以上，可申请租金补贴。</t>
  </si>
  <si>
    <t>深圳市慢慢餐饮文化有限公司</t>
  </si>
  <si>
    <t>91440300MA5GH2N058</t>
  </si>
  <si>
    <t>一般经营项目是：餐饮用具、工艺礼品（象牙及其制品除外）的销售，时装设计；花卉艺术、茶艺、服装展示的活动策划，国内贸易（不含国家限制项目）。</t>
  </si>
  <si>
    <t>深圳市龙华区大浪街道新石社区浪静路5号C102</t>
  </si>
  <si>
    <t>入住大浪时间：2020年12月1日
租赁地址：深圳市龙华区大浪街道新石社区浪静路5号C栋一层C102
租赁期限：2020年11月1日-2022年10月31日
租赁面积：67.00平方米
设计师：惠萌，公司法定代表人，毕业于西安工程大学服装设计与工程专业</t>
  </si>
  <si>
    <t>1.工作室暨专门店实际租赁面积未达100平方米，建议予以全额核减。
2.该企业签订合同租赁期限未达三年，不符合《深圳市龙华区关于支持大浪时尚小镇时尚产业发展的若干措施操作指引》六时尚企业经营用房租赁资助类操作指引，申请条件（四）租赁合同期在三年以上，可申请租金补贴。</t>
  </si>
  <si>
    <t>经核查，本批次申报企业中有1家关联企业：
深圳市尚一和服饰有限公司（李一担任法人，持股43.3%，赖晶晶持股35%，惠萌持股21.7%）。</t>
  </si>
  <si>
    <t>数人玩(深圳)服饰有限公司</t>
  </si>
  <si>
    <t>91440300MA5FWTNJ5T</t>
  </si>
  <si>
    <t>一般经营项目是：服装及配件的设计、研发；服装面料的技术开发；纺织品销售；鞋子、箱包、眼镜、帽子、首饰、手表、工艺品(象牙及其制品除外)的销售；各式服装及配件的销售；经营电子商务；货物进出口(法律、行政法规和国务院决定禁止的项目除外；法律、行政法规和国务院决定限制的项目须取得许可后方可经营)。</t>
  </si>
  <si>
    <t>深圳市龙华区大浪街道新石社区浪腾路1号2栋歌力思时尚产业园106、108</t>
  </si>
  <si>
    <t>入住大浪时间：2019年11月1日
租赁地址：大浪街道新石社区浪腾路1号2栋歌力思时尚产业园106、108
租赁期限：2019年12月15日-2023年12月31日
租赁面积：282.00平方米
设计师：张鑫瑶，公司法定代表人，毕业于东北师范大学艺术设计（服装设计与工程）专业</t>
  </si>
  <si>
    <t>经2024年3月13日现场核查，无实际经营，无公司挂牌，无续租合同，建议予以全额核减。</t>
  </si>
  <si>
    <t>深圳欣寇服装有限公司</t>
  </si>
  <si>
    <t>91440300MA5G0LQ11N</t>
  </si>
  <si>
    <t>一般经营项目是：销售服装、鞋帽、箱包、针织仿品、首饰、日用百货，体育用品、文具用品（依法须经批准的项目，相关部门批准后方可展开经营活动）；服装设计；企业形象策划，从事广告业务，图文设计及制作。专业设计服务；互联网销售（除销售需要许可的商品）；美发饰品销售；珠宝首饰零售；数字内容制作服务（不含出版发行）；信息咨询服务（不含许可类信息咨询服务）。（除依法须经批准的项目外，凭营业执照依法自主开展经营活动）。</t>
  </si>
  <si>
    <t>深圳市龙华区大浪街道新石社区浪静路5号B706</t>
  </si>
  <si>
    <t>入住大浪时间：2019年12月20日
租赁地址：深圳市龙华区大浪街道新石社区浪静路5号南国俪人B栋六层604号
租赁期限：2022年6月16日-2024年6月30日
租赁面积：338.00平方米
设计师：毛延华，公司法定代表人，“第25届中国十佳时装设计师”</t>
  </si>
  <si>
    <t>经2024年3月13日现场核查，该租赁地址用途为仓库及办公，无展销空间，不符合《深圳市龙华区关于支持大浪时尚小镇时尚产业发展的若干措施操作指引》六时尚企业经营用房租赁资助类操作指引，申请条件（五）工作室暨专门店内有一定的展销空间。建议予以全额核减。</t>
  </si>
  <si>
    <t>深圳哈哈服饰有限公司</t>
  </si>
  <si>
    <t>91440300MA5HF19702</t>
  </si>
  <si>
    <t>一般经营项目是：服装服饰零售；服装制造；专业设计服务。（除依法须经批准的项目外，凭营业执照依法自主开展经营活动），许可经营项目是：货物进出口；技术进出口。（依法须经批准的项目，经相关部门批准后方可开展经营活动，具体经营项目以相关部门批准文件或许可证件为准）。</t>
  </si>
  <si>
    <t>深圳市龙华区大浪街道新石社区浪腾路6号艺之卉创意园3栋9层</t>
  </si>
  <si>
    <t>入住大浪时间：2022年8月2日
租赁地址：大浪街道新石社区浪腾路6号艺之卉创意园3栋9层903
租赁期限：2022年8月1日-2025年7月31日
租赁面积：390.46平方米
设计师：辛志庆，公司法定代表人，毕业于江西师范大学陶瓷艺术设计专业</t>
  </si>
  <si>
    <t>该企业2022年资助期间参加社保人数不足3人，不符合《深圳市龙华区关于支持大浪时尚小镇时尚产业发展的若干措施操作指引》六时尚企业经营用房租赁资助类操作指引，申请条件（五）参加社保人数不得低于3人。建议予以全额核减。</t>
  </si>
  <si>
    <t>深圳市尚一和服饰有限公司</t>
  </si>
  <si>
    <t>91440300MA5F89QM3D</t>
  </si>
  <si>
    <t>一般经营项目是：服装、饰品的设计及销售；国内贸易；货物与技术进出口；经营电子商务。（法律、行政法规禁止的项目除外；法律、行政法规限制的项目须取得许可后方可经营）。</t>
  </si>
  <si>
    <t>深圳市龙华区大浪街道新石社区浪静路5号C201</t>
  </si>
  <si>
    <t>入住大浪时间：2018年7月25日
租赁地址：深圳市龙华区大浪街道新石社区浪静路5号C201
租赁期限：2020年5月1日-2023年4月30日
租赁面积：321.00平方米
设计师：赖晶晶，公司股东，毕业于西安工程大学服装设计与工程专业</t>
  </si>
  <si>
    <t>该企业商事登记时间为2018年7月25日，商事登记超三年，超出资助范围，建议予以全额核减。</t>
  </si>
  <si>
    <t>经核查，本批次申报企业中有1家关联企业：
深圳市慢慢餐饮文化有限公司（惠萌担任法人，持股25%，李一担任总经理，持股40%，赖晶晶担任监事，持股35%）。</t>
  </si>
  <si>
    <t>铭源沐兰贸易(深圳)有限公司</t>
  </si>
  <si>
    <t>91440300674847515W</t>
  </si>
  <si>
    <t>一般经营项目是：服装、服饰、纺织面料、家具、家庭日用品的批发、进出口及相关配套业务（以上商品进出口不涉及国营贸易、进出口配额许可证、出口配额招标、出口许可证等专项管理的商品，涉及其他专项规定管理的商品按国家有关规定办理）。</t>
  </si>
  <si>
    <t>深圳市龙华区大浪街道新石社区石龙仔路18号2栋501</t>
  </si>
  <si>
    <t>租赁地址：广东省深圳市龙华区大浪街道新石社区石龙仔路18号2栋501
租赁期限：2020年1月1日-2034年12月31日
租赁面积：4,442.00平方米</t>
  </si>
  <si>
    <t>-</t>
  </si>
  <si>
    <t>1.经核查，铭源沐兰贸易（深圳）有限公司与沐兰艺术(深圳)有限公司为关联公司，且其关联方沐兰艺术(深圳)有限公司在龙华区有产业用地，建议予以全额核减。
2.2022年增加值971.57万元，单位建筑面积增加值为2,187.24元/平方米，未达到5,000元/平方米以上，建议予以全额核减。</t>
  </si>
  <si>
    <t>经核查，本批次申报企业中有1家关联企业：沐兰艺术(深圳)有限公司（陈小英为铭源沐兰贸易(深圳)有限公司的法人，孙铭源为沐兰艺术(深圳)有限公司的法人；陈小英、孙铭源同是这俩家公司的董监高）。</t>
  </si>
  <si>
    <t>深圳浩淼服装有限公司</t>
  </si>
  <si>
    <t>91440300398497714C</t>
  </si>
  <si>
    <t>一般经营项目是：服装及其相关产品的研发、设计、批发、销售；国内贸易，经营进出口业务。（法律、行政法规、国务院决定规定在登记前须经批准的项目除外），许可经营项目是：服装及其相关产品的生产。</t>
  </si>
  <si>
    <t>深圳市龙华区大浪街道新石社区石龙仔路10号默根时尚产业园1栋B401</t>
  </si>
  <si>
    <t>租赁地址：广东省深圳市龙华区大浪街道新石社区石龙仔路10号默根时尚产业园1栋A401、B401
租赁期限：2019年10月1日-2024年9月30日
租赁面积：3,250.00平方米</t>
  </si>
  <si>
    <t>2022年增加值519.52万元，单位建筑面积增加值为1,598.51元/平方米，未达到5,000元/平方米以上，建议予以全额核减。</t>
  </si>
  <si>
    <t>深圳市必然服饰实业有限公司</t>
  </si>
  <si>
    <t>91440300764998421M</t>
  </si>
  <si>
    <t>一般经营项目是：服装、鞋帽、箱包、服饰配件的销售（不含专营、专控、专卖商品）；服装设计、货物进出口、技术进出口（法律、行政法规禁止的项目除外；法律、行政法规限制的项目须取得许可后方可经营）。</t>
  </si>
  <si>
    <t>深圳市龙华区大浪街道新石社区浪静路5号C301</t>
  </si>
  <si>
    <t>租赁地址：广东省深圳市龙华区大浪街道新石社区浪静路5号B303
租赁期限：2021年8月20日-2026年8月31日
          2017年6月8日-2023年6月7日
租赁面积：298.00平方米</t>
  </si>
  <si>
    <t>2022年增加值157.85万元，单位建筑面积增加值为1,033.04元/平方米，未达到5,000元/平方米以上，建议予以全额核减。</t>
  </si>
  <si>
    <t>1.经2024年2月19日现场考察，企业正常经营，实际面积与申报租赁面积不一致，情况如下：实际存在2份租赁合同，合同1申报租赁地址浪静路5号B303的面积为298.00平方米，合同2租赁地址浪琴路11号C301的面积为1,528.00平方米。
2.经核查，本批次申报企业中无关联企业。</t>
  </si>
  <si>
    <t>深圳市锦实服饰有限公司</t>
  </si>
  <si>
    <t>9144030007039755X8</t>
  </si>
  <si>
    <t>一般经营项目是：国内贸易；服装销售。许可经营项目是：服装生产。</t>
  </si>
  <si>
    <t>深圳市龙华区大浪街道新石社区浪宁路7号ABC栋奔霓诗产业园C301</t>
  </si>
  <si>
    <t>租赁地址:深圳市龙华区大浪街道新石社区浪宁路7号ABC栋奔霓诗产业园C301
租赁期限：2020年8月22日-2023年8月21日
租赁面积：919.20平方米</t>
  </si>
  <si>
    <t>根据《深圳市龙华区关于支持大浪时尚小镇时尚产业发展的若干措施》（深龙华府规〔2022〕3号）及《操作指引》，申请该条款资助须为纳统“四上”企业，经核查，该企业2022年度非纳统“四上”企业，建议予以全额核减。</t>
  </si>
  <si>
    <t>克芮绮亚时装（中国）有限公司</t>
  </si>
  <si>
    <t>91440300088727561A</t>
  </si>
  <si>
    <t>一般经营项目是：从事服装、饰品、手提包及鞋、帽、服装面料、辅料、陈列道具和展示道具以及香水、化妆品、美容品、洗护用品的批发、零售、进出口及相关配套服务（不涉及国营贸易管理商品，涉及配额、许可证管理及其它专项规定管理的商品，按国家有关规定办理申请），经济信息咨询，以特许经营方式从事商业活动。（以上不涉及外商准入特别管理措施）。许可经营项目是：服装、饰品、手提包及鞋、帽、服装面料、辅料、陈列道具和展示道具以及香水、化妆品、美容品、洗护用品的生产。</t>
  </si>
  <si>
    <t>深圳市龙华区大浪街道新石社区浪腾路3号1栋2号楼3层C区</t>
  </si>
  <si>
    <t>活动名称：ZHUCHONGYUN “迹遇”苗绣高定系列订货会
活动地点：中国成都博舍·博雅堂
活动日期：2022年6月18-30日</t>
  </si>
  <si>
    <t>该企业活动期间实现交易额未达到申报资助金额的10倍，不符合《深圳市龙华区关于支持大浪时尚小镇时尚产业发展的若干措施操作指引》二举办重大时尚活动投资资助类操作指引，申请条件（五）订货会： 活动期间实现交易额为申报资助金额的10倍（活动期间实现交易额，需为订货会客商在订货会举办起始日期至结束后15天内签订意向书的订单金额，订单金额最终核算以申报资助前签订合同及转账支付凭证为准）。建议予以全额核减。</t>
  </si>
  <si>
    <t>一般经营项目是：服装及其相关产品的研发、设计、批发、销售；国内贸易，经营进出口业务。（法律、行政法规、国务院决定规定在登记前须经批准的项目除外）。许可经营项目是：服装及其相关产品的生产。</t>
  </si>
  <si>
    <t>活动名称：2023年夏季新品发布会《静谧》
活动地点：深圳市龙华区大浪时尚小镇
活动日期：2022年10月15-17日</t>
  </si>
  <si>
    <t>企业举办的新品发布会未满足现场媒体要求，不符合《深圳市龙华区关于支持大浪时尚小镇时尚产业发展的若干措施操作指引》二举办重大时尚活动投资资助类操作指引，申请条件（五）新品发布活动：发布作品不少于20件（套）；邀请现场客商不少于30家；现场吸引媒体（不含自媒体）数量不少于20家，其中，境外媒体（不含自媒体）不少于3家。建议予以全额核减。</t>
  </si>
  <si>
    <t>艺之卉时尚集团（深圳）有限公司</t>
  </si>
  <si>
    <t>91440300766391041B</t>
  </si>
  <si>
    <t>一般经营项目是：服装设计与销售；投资管理；投资兴办实业（具体项目另行申报）；经营进出口业务及国内商业、物资供销业（均不含专营、专控、专卖商品）；房在产经纪；文化艺术策划；文化交流活动策划。（法律、行政法规、国务院决定禁止的项目除外，限制的项目须取得许可后方可经营）；箱包销售；箱包制造；鞋帽零售；珠宝首饰零售。（除依法须经批准的项目外，凭营业执照依法自主开展经营活动）。许可经营项目是：服装生产。</t>
  </si>
  <si>
    <t>深圳市龙华区大浪街道新石社区浪腾路2号艺之卉创意园2号楼4层南侧</t>
  </si>
  <si>
    <t>活动名称：2023春/夏 新品发布会暨市场推广活动
活动地点：深圳市龙华区艺之卉创意园
活动日期：2022年9月3-6日</t>
  </si>
  <si>
    <t>活动名称：ZHUCHONGYUN 2023夏季订货会
活动地点：深圳市龙华区大浪时尚小镇玛丝菲尔大厦
活动日期：2022年10月15-17日</t>
  </si>
  <si>
    <t>1.核减差旅费超出活动举办日前后各三天的费用2.30*50%=1.15万元；
2.核减进项税额0.02*50%=0.01万元；
3.核减未付款的费用0.27*50%=0.14万元；
4.核减与项目无关的费用4.71*50%=2.35万元；
5.核减未提供发票的费用0.05*50%=0.02万元；
6.核减差旅超限额费用0.33*50%=0.17万元。</t>
  </si>
  <si>
    <t>深圳市路卡西时尚服装有限公司</t>
  </si>
  <si>
    <t>91440300MA5EF3LJ8B</t>
  </si>
  <si>
    <t>一般经营项目是：服装、服饰、鞋帽、针纺织品、工艺礼品、眼镜、围巾、手套、服装饰品、首饰、项链、皮具、箱包、家居用品、床上用品、布艺的设计、批发及零售；服装相关信息咨询；经济信息咨询（不含信托、证券、期货、保险及其它金融业务）；企业管理咨询（不含人才中介服务）；市场营销策划；会议展览服务；计算机软硬件、网络技术的开发；转让自行研发的技术成果；国内货运代理；国内贸易；货物及技术进出口。（法律、行政法规、国务院决定禁止的项目除外，限制的项目须取得许可后方可经营），许可经营项目是：服装、服饰、鞋帽、针纺织品、工艺礼品、眼镜、围巾、手套、服装饰品、首饰、项链、皮具、箱包、家居用品、床上用品、布艺的生产。</t>
  </si>
  <si>
    <t>深圳市龙华区大浪街道新石社区浪静路3号2栋7层B区</t>
  </si>
  <si>
    <t>规模以上工业、不含贸易经纪与代理的限额以上批发零售业的时尚企业</t>
  </si>
  <si>
    <t>2022年增加值相对于2021年增加值的增量部分为负数，建议予以全额核减。</t>
  </si>
  <si>
    <t>1.2022年增加值2,136.97万元，2021年增加值2,349.19万元，2022年增加值相对于2021年增加值的增量部分为-212.22万元。
2.经核查，本批次申报企业中无关联企业。</t>
  </si>
  <si>
    <t>深圳菲诺格诺服饰有限公司</t>
  </si>
  <si>
    <t>91440300335105904U</t>
  </si>
  <si>
    <t>一般经营项目是：服装、鞋帽、内衣、箱包、纺织品、饰品、化妆品及卫生用品的批发、销售与设计、技术开发；国内贸易；货物及技术进出口。（法律、行政法规、国务院决定规定在登记前须经批准的项目除外，法律、行政法规限制的项目须取得许可后方可经营），许可经营项目是：服装、鞋帽、内衣、箱包、纺织品、饰品的生产加工。</t>
  </si>
  <si>
    <t>深圳市龙华区大浪街道新石社区浪静路5号C401</t>
  </si>
  <si>
    <t>1.2022年增加值-519.26万元，2021年增加值-107.58万元，2022年增加值相对于2021年增加值的增量部分为-411.68万元。
2.经核查，本批次申报企业中无关联企业。</t>
  </si>
  <si>
    <t>沐兰艺术(深圳)有限公司</t>
  </si>
  <si>
    <t>914403007488739361</t>
  </si>
  <si>
    <t>许可经营项目是：生产经营服装，设计开发人造首饰、室内装饰品、工艺品、皮具。增加：种养经营花木、苗圃（不含国家限制项目）。增加：货物及技术进出口（不含进口分销）。增加：从事位于宝安区大浪街道大浪北路与浪花路交汇处沐兰艺术厂区厂房1号楼、厂房2号楼、宿舍3号楼的自有物业租赁。物业管理。停车场经营（在合法取得经营性停车场许可证后方可经营）。以上经营范围不含国家规定实施准入特别管理措施的项目，涉及备案许可资质的需取得相关证件后方可经营。</t>
  </si>
  <si>
    <t>深圳市龙华区大浪街道新石社区石龙仔路18号2栋601</t>
  </si>
  <si>
    <t>1.2022年增加值492.76万元，2021年增加值510.08万元，2022年增加值相对于2021年增加值的增量部分为-17.32万元。
2.经核查，本批次申报企业中有1家关联企业：铭源沐兰贸易（深圳）有限公司（陈小英为铭源沐兰贸易(深圳)有限公司的法人，孙铭源为沐兰艺术(深圳)有限公司的法人；陈小英、孙铭源同是这俩家公司的董监高）。
3.企业上年度无保留意见财务审计报告备案编号及二维码不清晰无法查验是否已备案。</t>
  </si>
  <si>
    <t>艺之卉时尚集团(深圳)有限公司</t>
  </si>
  <si>
    <t>一般经营项目是：服装设计与销售；投资管理；投资兴办实业（具体项目另行申报）；经营进出口业务及国内商业、物资供销业（均不含专营、专控、专卖商品）；房在产经纪；文化艺术策划；文化交流活动策划。（法律、行政法规、国务院决定禁止的项目除外，限制的项目须取得许可后方可经营）；箱包销售；箱包制造；鞋帽零售；珠宝首饰零售。（除依法须经批准的项目外，凭营业执照依法自主开展经营活动），许可经营项目是：服装生产。</t>
  </si>
  <si>
    <t>1.2022年增加值1,991.35万元，2021年增加值2,839.47万元，2022年增加值相对于2021年增加值的增量部分为-848.12万元。
2.经核查，本批次申报企业中无关联企业。</t>
  </si>
  <si>
    <t>丽荣鞋业(深圳)有限公司</t>
  </si>
  <si>
    <t>91440300MA5GL85H85</t>
  </si>
  <si>
    <t>一般经营项目是：生产经营皮鞋、手袋、其他皮革制品；以及皮鞋、手袋及其他皮革制品和相关产品、服装服饰、箱包的批发、零售、佣金代理（不含拍卖）、进出口及相关配套业务（不涉及国营贸易管理商品,涉及配额、许可证管理及其它专项规定管理的商品,按国家有关规定办理申请）；以特许经营方式从事商业活动；从事检验检测服务（不包括进出口商品的检验、鉴定与认证服务）；物业管理（需取得相关物业管理资质后方可经营）；仓储服务（不含危险化学品、易制毒化学品、成品油等危险品）；企业管理咨询、经济信息咨询、商务信息咨询。（以上经营范围不含国家规定实施准入特别管理措施的项目,涉及备案许可资质的需取得相关证件后方可经营）。</t>
  </si>
  <si>
    <t>深圳市龙华区大浪街道新石社区新百丽工业园1号501室</t>
  </si>
  <si>
    <t>1.21年年审报告和增加值专项报告中的本年折旧存在较大差异，经对比核查，建议按照年审报告金额计算；
2.经核查计算，2022年增加值58,430.89万元，2021年增加值84,017.48万元，2022年增加值相对于2021年增加值的增量部分为-25,586.59万元。
3.经核查，本批次申报企业中无关联企业。</t>
  </si>
  <si>
    <t>深圳市辰时服饰有限公司</t>
  </si>
  <si>
    <t>91440300MA5F216G2N</t>
  </si>
  <si>
    <t>一般经营项目是：服装、服饰、饰品、手提包及鞋、帽的销售；服装面料、辅料、陈列道具的批发及零售；经济信息查询；经营电子商务；国内贸易；货物及技术进出口业务。企业管理；企业管理咨询；信息咨询服务（不含许可类信息咨询服务）；住房租赁；租赁服务（不含许可类租赁服务）；专业设计服务；服装制造；服装服饰出租。（除依法须经批准的项目外，凭营业执照依法自主开展经营活动）。</t>
  </si>
  <si>
    <t>深圳市龙华区大浪街道新石社区浪花路4号1栋9层</t>
  </si>
  <si>
    <t>入住大浪时间：2022年11月10日
租赁地址：龙华区大浪街道新石社区浪荣路23号中慧福研发厂区（二期）园区写字楼栋901号房
租赁期限：2022年3月1日-2026年12月31日
租赁面积：1,286.00平方米
设计师：时辰，公司法定代表人，毕业于英国伦敦艺术大学纺织品设计专业</t>
  </si>
  <si>
    <t>申报资助金额未按政策的资助标准测算，经测算需核减0.38万元。</t>
  </si>
  <si>
    <t>1.商事登记时间：2022.11.10
2.资助期间：2022.12.1-2022.12.31
3.资助标准：25.00元/月
4.资助面积：500.00平方米
5.经2024年3月13日现场核查，面积超100.00平方米，有展销空间，有实际经营。
6.经核查，本批次申报企业中无关联企业。</t>
  </si>
  <si>
    <t>深圳市风格选物服饰有限公司</t>
  </si>
  <si>
    <t>91440300MA5GBLJH80</t>
  </si>
  <si>
    <t>一般经营项目是：从事服装服饰、皮具鞋帽、珠宝首饰、钟表眼镜、工艺礼品、面料及辅料的研发设计与销售，日用百货批发与零售，经济信息咨询，企业管理咨询；国内贸易；货物及技术进出口。</t>
  </si>
  <si>
    <t>深圳市龙华区大浪街道新石社区浪静路3号1栋1层</t>
  </si>
  <si>
    <t>入住大浪时间：2020年8月17日
租赁地址：大浪街道新石社区浪静路3号1栋1层06号
租赁期限：2020年8月1日-2023年7月30日
租赁面积：256.00平方米
设计师：梁艳，公司法定代表人，毕业于北京服装学院艺术与工程专业</t>
  </si>
  <si>
    <t>申报资助金额未按政策的资助标准测算，经测算需核减3.23万元。</t>
  </si>
  <si>
    <t>1.商事登记时间：2020.8.17
2.资助期间：2022.4.24-2022.12.31
3.资助标准：2022.4.24-2022.8.16（15元/月） 
            2022.8.17-2022.12.31（5元/月）
4.资助面积：256.00平方米
5.经2024年3月13日现场核查，面积超100平方米，有展销空间，有实际经营；
6.经核查，本批次申报企业中无关联企业。</t>
  </si>
  <si>
    <t>深圳市赫里斯服饰有限公司</t>
  </si>
  <si>
    <t>91440300MA5GCEJA72</t>
  </si>
  <si>
    <t>一般经营项目是：服装设计；服装和鞋帽；箱包配饰品类的批发及零售；服装面料的检验；从事纺织品、男女装、童装、毛皮、鞋帽箱包配饰品和皮革制品销售的代理商；经营货物及技术的进出口业务。（法律、行政法规、国务院决定禁止和规定在登记前须经批准的项目除外）。许可经营项目是：服装和皮革生产机械的制造加工。（依法须经批准的项目，经相关部门批准后方可开展经营活动）。</t>
  </si>
  <si>
    <t>深圳市龙华区大浪街道新石社区明浪路3号805</t>
  </si>
  <si>
    <t>入住大浪时间：2021年3月10日
租赁地址1：大浪时尚小镇公共服务平台8楼808号
租赁期限：2021年3月1日-2023年12月31日
租赁面积：140.00平方米
租赁地址2：大浪时尚小镇公共服务平台8楼805号
租赁期限：2024年1月1日-2024年12月31日
租赁面积：190.00平方米
设计师：武晓枫，公司法定代表人，毕业于北京理工大学艺术设计专业</t>
  </si>
  <si>
    <t>核减1.5个月无发票的租金0.32万元。</t>
  </si>
  <si>
    <t>1.商事登记时间：2021.3.10
2.资助期间：2022.4.24-2022.12.31
3.资助标准：15.00元/月
4.资助面积：140.00平方米
5.经2024年4月29日现场核查，面积超100平方米，有展销空间，有实际经营；
6.经核查，本批次申报企业中无关联企业。</t>
  </si>
  <si>
    <t>深圳元臻织智能科技有限公司</t>
  </si>
  <si>
    <t>91440300MA5G97G94J</t>
  </si>
  <si>
    <t>一般经营项目是：女士服装、男士服装、童装、包包、围巾、头巾、手套、袜子、皮带、领带、领结、领带夹及饰物、胸针的销售；鞋、帽、床上用纺织品（床单、床罩、被褥等）、室内装饰用纺织品（窗帘、桌布、地毯、挂毯等）、纺织品（毛巾、浴巾等）的销售。企业形象策划；文化活动策划；礼仪服务、会务服务；市场营销策划；展览展示策划；工业设计、服装设计、包装装潢设计、多媒体设计、动漫及衍生产品设计、动漫产品设计、饰物装饰设计、展台设计、规划模型设计；商务信息咨询；工艺技术咨询；企业管理咨询；为创业企业提供孵化服务；供应链管理；经营电子商务；网络平台设计；物业管理；国内贸易，货物及技术进出口；人工智能基础软件开发；技术服务、技术开发、技术咨询、技术交流、技术转让、技术推广；互联网销售（除销售需要许可的商品）。（除依法须经批准的项目外，凭营业执照依法自主开展经营活动）。</t>
  </si>
  <si>
    <t>深圳市龙华区大浪街道新石社区浪峰路7号1栋906</t>
  </si>
  <si>
    <t>入住大浪时间：2020年7月1日
租赁地址：深圳市龙华区大浪街道新石社区浪峰路7号1栋809、810
租赁期限：2021年6月21日-2024年6月20日
租赁面积：192.00平方米
设计师：黄刚，公司法定代表人，“第24届中国十佳时装设计师”</t>
  </si>
  <si>
    <t>申报资助金额未按政策的资助标准测算，经测算需核减14.22万元。</t>
  </si>
  <si>
    <t>1.商事登记时间：2020.7.1
2.资助期间：2022.4.24-2022.12.31
3.资助标准：2022.4.24-2022.6.30（15元/月） 
            2022.7.01-2022.12.31（5元/月）
4.资助面积：192.00平方米
5.2024年3月13日现场核查，现在石凹第二工业区3栋4楼。
6.经核查，本批次申报企业中无关联企业。</t>
  </si>
  <si>
    <t>入住大浪时间：2019年12月20日
租赁地址：深圳市龙华区大浪街道新石社区浪静路10号2栋G110
租赁期限：2019年12月1日-2023年11月30日
租赁面积：149.82平方米
设计师：毛延华，公司法定代表人，“第25届中国十佳时装设计师”</t>
  </si>
  <si>
    <t>1.商事登记时间：2019.12.20
2.资助期间：2022.4.24-2022.12.19
3.资助标准：5元/月
4.资助面积：149.82平方米
5.2024年3月13日现场核查，门店于2022年12月20号关闭，现在南国丽人B栋604正常经营。
6.经核查，本批次申报企业中无关联企业。</t>
  </si>
  <si>
    <t>深圳市名女裤服饰股份有限公司</t>
  </si>
  <si>
    <t>9144030055385177XF</t>
  </si>
  <si>
    <t>一般经营项目是：服装服饰的销售；服装服饰的设计；国内贸易（不含专营、专卖、专控商品）；经营进出口业务（法律、行政法规、国务院决定禁止的项目除外，限制的项目须取得许可后方可经营）。许可经营项目是：服装服饰的生产。</t>
  </si>
  <si>
    <t>深圳市龙华区大浪街道新石社区浪静路5号B401</t>
  </si>
  <si>
    <t>租赁地址：广东省深圳市龙华区大浪街道新石社区浪静路5号B401
租赁期限：2018年8月1日-2024年1月31日
租赁面积：1,066.00平方米</t>
  </si>
  <si>
    <t>1.2022年增加值569.36万元，单位建筑面积增加值为5,341.04元/平方米，达到每月每平方米5元的资助标准；
2关联公司深圳市台茗服装有限公司为龙华区有产业用地企业，园区在建。因其关联公司台茗园区未竣工，未达到使用标准，建议对该用房租赁予以补贴。
3.经2024年2月19日现场考察，企业正常经营。</t>
  </si>
  <si>
    <t>租赁地址：广东省深圳市龙华区浪静路3号卡尔丹顿工业园2栋七楼北区东
租赁期限：2019年10月1日-2024年9月30日
租赁面积：1,200.00平方米</t>
  </si>
  <si>
    <t>1.2022年增加值2,136.97万元，单位建筑面积增加值为17,808.12元/平方米，达到每月每平方米15元的资助标准。
2.可获得资助为14.81万元，由于企业申报金额为14.40万元，建议资助金额为14.40万元；
3.经核查，本批次申报企业中无关联企业。
4.经2024年2月19日现场考察，企业正常经营。</t>
  </si>
  <si>
    <t>活动名称：HUI 2023 S/S米兰时装周
活动地点：意大利米兰
活动日期：2022年9月20-26日</t>
  </si>
  <si>
    <t>1.核减发票晚于活动举办后六个月的费用22.04*60%=13.22万元；
2.核减无发票费用8.10*60%=4.86万元；
3.核减与项目无关费用91.26*60%=54.76万元；
4.核减超限额费用31.40*60%=18.84万元；
5.核减未按政策资助标准测算费用的差额214.89-(214.89*60%)=85.96万元。</t>
  </si>
  <si>
    <t>活动名称：第二十三届中国（深圳）国际品牌服装服饰交易会（时尚深圳展）
参展时间：2022年8月28-30日
展位面积：600平方米
展位单价：1700元/平方米</t>
  </si>
  <si>
    <t>对参展企业实际支出的展位费给予全额资助，最高不超过60万。</t>
  </si>
  <si>
    <t>活动名称：ZHUCHONGYUN 2023春季订货会
活动地点：深圳市龙华区大浪时尚小镇玛丝菲尔大厦
活动日期：2022年7月10-13日</t>
  </si>
  <si>
    <t>1.核减差旅费超出活动举办日前后各三天的费用0.54*50%=0.27万元；
2.核减进项税额0.04*50%=0.02万元；
3.核减未付款的费用1.08*50%=0.54万元；
4.核减与项目无关的费用7.78*50%=3.89万元。</t>
  </si>
  <si>
    <t>企业活动期间实际实现的交易金额为114.00万元，符合活动期间实现交易额应为申报资助金额的10倍条件。</t>
  </si>
  <si>
    <t>卡尔丹顿服饰股份有限公司</t>
  </si>
  <si>
    <t>91440300670029494X</t>
  </si>
  <si>
    <t>许可经营项目是：服装的生产经营,服装、服饰、防静电服、劳动防护用品、皮具、珠宝、首饰的设计、研发、技术咨询、批发、零售、进出口及相关配套业务、服装、色彩搭配培训（不含学科培训和职业技能培训）（以上商品进出口不涉及国营贸易、进出口配额许可证、出口配额招标、出口许可证等专项管理的商品，涉及其他专项规定管理的商品按国家有关规定办理）。（以上项目不涉及外商投资准入特别管理措施）。</t>
  </si>
  <si>
    <t>深圳市龙华新区大浪时尚创意城浪静路3号</t>
  </si>
  <si>
    <t>活动名称：【心之所向】卡尔丹顿2023年春夏新品发布会（全国性订货会）
活动地点：深圳市龙华区大浪时尚小镇卡尔丹顿服饰股份有限公司8F
活动日期：2022年7月21-25日</t>
  </si>
  <si>
    <t>1.核减与项目无关的费用3.41*50%=1.71万元；
2.核减进项税额0.31*50%=0.16万元；
3.核减差旅费超限额费用7.27*50%=3.63万元；
4.核减宣传推广费超限额费用18.53*50%=9.26万元；</t>
  </si>
  <si>
    <t>企业活动期间实际实现的交易金额为1,299.62万元，符合活动期间实现交易额应为申报资助金额的10倍条件。</t>
  </si>
  <si>
    <t>根据2022年增加值相对于2021年增加值的增量部分计算，核减34.51万元。按增量部分4.5%给予奖励。</t>
  </si>
  <si>
    <t>1.2022年增加值519.52万元，2021年增加值447.52万元，2022年增加值相对于2021年增加值的增量部分为71.99万元。
2.经核查，本批次申报企业中无关联企业。</t>
  </si>
</sst>
</file>

<file path=xl/styles.xml><?xml version="1.0" encoding="utf-8"?>
<styleSheet xmlns="http://schemas.openxmlformats.org/spreadsheetml/2006/main">
  <numFmts count="7">
    <numFmt numFmtId="176" formatCode="0.00_);[Red]\(0.00\)"/>
    <numFmt numFmtId="177" formatCode="#,##0.00_ "/>
    <numFmt numFmtId="41" formatCode="_ * #,##0_ ;_ * \-#,##0_ ;_ * &quot;-&quot;_ ;_ @_ "/>
    <numFmt numFmtId="43" formatCode="_ * #,##0.00_ ;_ * \-#,##0.00_ ;_ * &quot;-&quot;??_ ;_ @_ "/>
    <numFmt numFmtId="178" formatCode="0.00_ "/>
    <numFmt numFmtId="42" formatCode="_ &quot;￥&quot;* #,##0_ ;_ &quot;￥&quot;* \-#,##0_ ;_ &quot;￥&quot;* &quot;-&quot;_ ;_ @_ "/>
    <numFmt numFmtId="44" formatCode="_ &quot;￥&quot;* #,##0.00_ ;_ &quot;￥&quot;* \-#,##0.00_ ;_ &quot;￥&quot;* &quot;-&quot;??_ ;_ @_ "/>
  </numFmts>
  <fonts count="27">
    <font>
      <sz val="11"/>
      <color theme="1"/>
      <name val="等线"/>
      <charset val="134"/>
      <scheme val="minor"/>
    </font>
    <font>
      <sz val="22"/>
      <name val="宋体"/>
      <charset val="134"/>
    </font>
    <font>
      <sz val="22"/>
      <color rgb="FFFF0000"/>
      <name val="宋体"/>
      <charset val="134"/>
    </font>
    <font>
      <b/>
      <sz val="22"/>
      <name val="宋体"/>
      <charset val="134"/>
    </font>
    <font>
      <sz val="16"/>
      <name val="CESI黑体-GB2312"/>
      <charset val="134"/>
    </font>
    <font>
      <sz val="16"/>
      <name val="仿宋_GB2312"/>
      <charset val="134"/>
    </font>
    <font>
      <sz val="20"/>
      <name val="方正小标宋简体"/>
      <charset val="134"/>
    </font>
    <font>
      <b/>
      <sz val="16"/>
      <name val="仿宋_GB2312"/>
      <charset val="134"/>
    </font>
    <font>
      <sz val="11"/>
      <color theme="0"/>
      <name val="等线"/>
      <charset val="0"/>
      <scheme val="minor"/>
    </font>
    <font>
      <b/>
      <sz val="11"/>
      <color theme="1"/>
      <name val="等线"/>
      <charset val="0"/>
      <scheme val="minor"/>
    </font>
    <font>
      <sz val="11"/>
      <color rgb="FFFA7D00"/>
      <name val="等线"/>
      <charset val="0"/>
      <scheme val="minor"/>
    </font>
    <font>
      <sz val="11"/>
      <color rgb="FF9C6500"/>
      <name val="等线"/>
      <charset val="0"/>
      <scheme val="minor"/>
    </font>
    <font>
      <sz val="11"/>
      <color theme="1"/>
      <name val="等线"/>
      <charset val="0"/>
      <scheme val="minor"/>
    </font>
    <font>
      <b/>
      <sz val="11"/>
      <color theme="3"/>
      <name val="等线"/>
      <charset val="134"/>
      <scheme val="minor"/>
    </font>
    <font>
      <b/>
      <sz val="13"/>
      <color theme="3"/>
      <name val="等线"/>
      <charset val="134"/>
      <scheme val="minor"/>
    </font>
    <font>
      <sz val="11"/>
      <color rgb="FF9C0006"/>
      <name val="等线"/>
      <charset val="0"/>
      <scheme val="minor"/>
    </font>
    <font>
      <b/>
      <sz val="18"/>
      <color theme="3"/>
      <name val="等线"/>
      <charset val="134"/>
      <scheme val="minor"/>
    </font>
    <font>
      <i/>
      <sz val="11"/>
      <color rgb="FF7F7F7F"/>
      <name val="等线"/>
      <charset val="0"/>
      <scheme val="minor"/>
    </font>
    <font>
      <sz val="11"/>
      <color rgb="FF006100"/>
      <name val="等线"/>
      <charset val="0"/>
      <scheme val="minor"/>
    </font>
    <font>
      <u/>
      <sz val="11"/>
      <color rgb="FF800080"/>
      <name val="等线"/>
      <charset val="0"/>
      <scheme val="minor"/>
    </font>
    <font>
      <b/>
      <sz val="11"/>
      <color rgb="FFFA7D00"/>
      <name val="等线"/>
      <charset val="0"/>
      <scheme val="minor"/>
    </font>
    <font>
      <b/>
      <sz val="11"/>
      <color rgb="FFFFFFFF"/>
      <name val="等线"/>
      <charset val="0"/>
      <scheme val="minor"/>
    </font>
    <font>
      <sz val="11"/>
      <color rgb="FF3F3F76"/>
      <name val="等线"/>
      <charset val="0"/>
      <scheme val="minor"/>
    </font>
    <font>
      <b/>
      <sz val="15"/>
      <color theme="3"/>
      <name val="等线"/>
      <charset val="134"/>
      <scheme val="minor"/>
    </font>
    <font>
      <u/>
      <sz val="11"/>
      <color rgb="FF0000FF"/>
      <name val="等线"/>
      <charset val="0"/>
      <scheme val="minor"/>
    </font>
    <font>
      <b/>
      <sz val="11"/>
      <color rgb="FF3F3F3F"/>
      <name val="等线"/>
      <charset val="0"/>
      <scheme val="minor"/>
    </font>
    <font>
      <sz val="11"/>
      <color rgb="FFFF0000"/>
      <name val="等线"/>
      <charset val="0"/>
      <scheme val="minor"/>
    </font>
  </fonts>
  <fills count="33">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8" fillId="27"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8" fillId="19" borderId="0" applyNumberFormat="0" applyBorder="0" applyAlignment="0" applyProtection="0">
      <alignment vertical="center"/>
    </xf>
    <xf numFmtId="0" fontId="8" fillId="13" borderId="0" applyNumberFormat="0" applyBorder="0" applyAlignment="0" applyProtection="0">
      <alignment vertical="center"/>
    </xf>
    <xf numFmtId="0" fontId="12" fillId="24"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8" fillId="12"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25" borderId="7" applyNumberFormat="0" applyAlignment="0" applyProtection="0">
      <alignment vertical="center"/>
    </xf>
    <xf numFmtId="0" fontId="23" fillId="0" borderId="4" applyNumberFormat="0" applyFill="0" applyAlignment="0" applyProtection="0">
      <alignment vertical="center"/>
    </xf>
    <xf numFmtId="0" fontId="22" fillId="26" borderId="6" applyNumberFormat="0" applyAlignment="0" applyProtection="0">
      <alignment vertical="center"/>
    </xf>
    <xf numFmtId="0" fontId="24" fillId="0" borderId="0" applyNumberFormat="0" applyFill="0" applyBorder="0" applyAlignment="0" applyProtection="0">
      <alignment vertical="center"/>
    </xf>
    <xf numFmtId="0" fontId="25" fillId="23" borderId="8" applyNumberFormat="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9" applyNumberFormat="0" applyFill="0" applyAlignment="0" applyProtection="0">
      <alignment vertical="center"/>
    </xf>
    <xf numFmtId="0" fontId="17" fillId="0" borderId="0" applyNumberFormat="0" applyFill="0" applyBorder="0" applyAlignment="0" applyProtection="0">
      <alignment vertical="center"/>
    </xf>
    <xf numFmtId="0" fontId="20" fillId="23" borderId="6" applyNumberFormat="0" applyAlignment="0" applyProtection="0">
      <alignment vertical="center"/>
    </xf>
    <xf numFmtId="0" fontId="8" fillId="28" borderId="0" applyNumberFormat="0" applyBorder="0" applyAlignment="0" applyProtection="0">
      <alignment vertical="center"/>
    </xf>
    <xf numFmtId="41" fontId="0" fillId="0" borderId="0" applyFont="0" applyFill="0" applyBorder="0" applyAlignment="0" applyProtection="0">
      <alignment vertical="center"/>
    </xf>
    <xf numFmtId="0" fontId="8" fillId="32" borderId="0" applyNumberFormat="0" applyBorder="0" applyAlignment="0" applyProtection="0">
      <alignment vertical="center"/>
    </xf>
    <xf numFmtId="0" fontId="0" fillId="8" borderId="5" applyNumberFormat="0" applyFont="0" applyAlignment="0" applyProtection="0">
      <alignment vertical="center"/>
    </xf>
    <xf numFmtId="0" fontId="18" fillId="1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8" fillId="3" borderId="0" applyNumberFormat="0" applyBorder="0" applyAlignment="0" applyProtection="0">
      <alignment vertical="center"/>
    </xf>
    <xf numFmtId="0" fontId="9" fillId="0" borderId="2" applyNumberFormat="0" applyFill="0" applyAlignment="0" applyProtection="0">
      <alignment vertical="center"/>
    </xf>
    <xf numFmtId="0" fontId="8" fillId="31" borderId="0" applyNumberFormat="0" applyBorder="0" applyAlignment="0" applyProtection="0">
      <alignment vertical="center"/>
    </xf>
    <xf numFmtId="0" fontId="15" fillId="10" borderId="0" applyNumberFormat="0" applyBorder="0" applyAlignment="0" applyProtection="0">
      <alignment vertical="center"/>
    </xf>
    <xf numFmtId="0" fontId="12" fillId="5" borderId="0" applyNumberFormat="0" applyBorder="0" applyAlignment="0" applyProtection="0">
      <alignment vertical="center"/>
    </xf>
    <xf numFmtId="0" fontId="26" fillId="0" borderId="0" applyNumberFormat="0" applyFill="0" applyBorder="0" applyAlignment="0" applyProtection="0">
      <alignment vertical="center"/>
    </xf>
    <xf numFmtId="0" fontId="11"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2" fillId="9" borderId="0" applyNumberFormat="0" applyBorder="0" applyAlignment="0" applyProtection="0">
      <alignment vertical="center"/>
    </xf>
  </cellStyleXfs>
  <cellXfs count="41">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43" fontId="1" fillId="0" borderId="0" xfId="0" applyNumberFormat="1" applyFont="1" applyFill="1" applyAlignment="1">
      <alignment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43" fontId="1" fillId="0" borderId="1" xfId="0" applyNumberFormat="1" applyFont="1" applyFill="1" applyBorder="1" applyAlignment="1">
      <alignment horizontal="center" vertical="center" wrapText="1"/>
    </xf>
    <xf numFmtId="43" fontId="1" fillId="0" borderId="1" xfId="0" applyNumberFormat="1" applyFont="1" applyFill="1" applyBorder="1" applyAlignment="1">
      <alignment horizontal="right" vertical="center" wrapText="1"/>
    </xf>
    <xf numFmtId="43"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vertical="center" wrapText="1"/>
    </xf>
    <xf numFmtId="49" fontId="2" fillId="0" borderId="1" xfId="0" applyNumberFormat="1" applyFont="1" applyFill="1" applyBorder="1" applyAlignment="1">
      <alignment horizontal="left" vertical="center" wrapText="1"/>
    </xf>
    <xf numFmtId="177" fontId="1" fillId="0" borderId="0" xfId="0" applyNumberFormat="1" applyFont="1" applyFill="1" applyAlignment="1">
      <alignment vertical="center"/>
    </xf>
    <xf numFmtId="0" fontId="1" fillId="0" borderId="1" xfId="0" applyFont="1" applyFill="1" applyBorder="1" applyAlignment="1">
      <alignment horizontal="center" vertical="center" wrapText="1"/>
    </xf>
    <xf numFmtId="0" fontId="3" fillId="0" borderId="0" xfId="0" applyFont="1" applyFill="1" applyAlignment="1">
      <alignment vertical="center"/>
    </xf>
    <xf numFmtId="177" fontId="1" fillId="0" borderId="1" xfId="0" applyNumberFormat="1" applyFont="1" applyFill="1" applyBorder="1" applyAlignment="1">
      <alignment horizontal="left" vertical="center" wrapText="1"/>
    </xf>
    <xf numFmtId="178" fontId="1" fillId="0" borderId="0" xfId="0" applyNumberFormat="1" applyFont="1" applyFill="1" applyAlignment="1">
      <alignment vertical="center"/>
    </xf>
    <xf numFmtId="43" fontId="0" fillId="0" borderId="0" xfId="0" applyNumberFormat="1"/>
    <xf numFmtId="0" fontId="4" fillId="0" borderId="0" xfId="0" applyFont="1" applyFill="1" applyAlignment="1">
      <alignment vertical="center"/>
    </xf>
    <xf numFmtId="0" fontId="5" fillId="0" borderId="0" xfId="0" applyFont="1" applyFill="1" applyAlignment="1">
      <alignment vertical="center"/>
    </xf>
    <xf numFmtId="176" fontId="3" fillId="0" borderId="0" xfId="0" applyNumberFormat="1" applyFont="1" applyFill="1" applyAlignment="1">
      <alignment horizontal="center" vertical="center"/>
    </xf>
    <xf numFmtId="0" fontId="6"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5" fillId="0" borderId="1" xfId="0" applyNumberFormat="1" applyFont="1" applyFill="1" applyBorder="1" applyAlignment="1">
      <alignment horizontal="center" vertical="center"/>
    </xf>
    <xf numFmtId="0" fontId="7" fillId="0" borderId="0" xfId="0" applyFont="1" applyFill="1" applyAlignment="1">
      <alignment vertical="center"/>
    </xf>
    <xf numFmtId="0" fontId="5" fillId="0" borderId="1"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25.4529398148" refreshedBy="lenovo" recordCount="32">
  <cacheSource type="worksheet">
    <worksheetSource ref="A1:M33" sheet="总表"/>
  </cacheSource>
  <cacheFields count="13">
    <cacheField name="序号" numFmtId="0">
      <sharedItems containsSemiMixedTypes="0" containsString="0" containsNumber="1" containsInteger="1" minValue="-2" maxValue="29" count="32">
        <n v="-2"/>
        <n v="-1"/>
        <n v="0"/>
        <n v="1"/>
        <n v="2"/>
        <n v="3"/>
        <n v="4"/>
        <n v="5"/>
        <n v="6"/>
        <n v="7"/>
        <n v="8"/>
        <n v="9"/>
        <n v="10"/>
        <n v="11"/>
        <n v="12"/>
        <n v="13"/>
        <n v="14"/>
        <n v="15"/>
        <n v="16"/>
        <n v="17"/>
        <n v="18"/>
        <n v="19"/>
        <n v="20"/>
        <n v="21"/>
        <n v="22"/>
        <n v="23"/>
        <n v="24"/>
        <n v="25"/>
        <n v="26"/>
        <n v="27"/>
        <n v="28"/>
        <n v="29"/>
      </sharedItems>
    </cacheField>
    <cacheField name="企业名称" numFmtId="0">
      <sharedItems count="24">
        <s v="深圳市华玺时装有限公司"/>
        <s v="深圳市卓一聚尚贸易有限公司"/>
        <s v="深圳市慢慢餐饮文化有限公司"/>
        <s v="数人玩(深圳)服饰有限公司"/>
        <s v="深圳欣寇服装有限公司"/>
        <s v="深圳哈哈服饰有限公司"/>
        <s v="深圳市尚一和服饰有限公司"/>
        <s v="铭源沐兰贸易(深圳)有限公司"/>
        <s v="深圳浩淼服装有限公司"/>
        <s v="深圳市必然服饰实业有限公司"/>
        <s v="深圳市锦实服饰有限公司"/>
        <s v="克芮绮亚时装（中国）有限公司"/>
        <s v="艺之卉时尚集团（深圳）有限公司"/>
        <s v="深圳市路卡西时尚服装有限公司"/>
        <s v="深圳菲诺格诺服饰有限公司"/>
        <s v="沐兰艺术(深圳)有限公司"/>
        <s v="艺之卉时尚集团(深圳)有限公司"/>
        <s v="丽荣鞋业(深圳)有限公司"/>
        <s v="深圳市辰时服饰有限公司"/>
        <s v="深圳市风格选物服饰有限公司"/>
        <s v="深圳市赫里斯服饰有限公司"/>
        <s v="深圳元臻织智能科技有限公司"/>
        <s v="深圳市名女裤服饰股份有限公司"/>
        <s v="卡尔丹顿服饰股份有限公司"/>
      </sharedItems>
    </cacheField>
    <cacheField name="企业社会信用代码" numFmtId="0">
      <sharedItems count="23">
        <s v="91440300MA5D8G5T47"/>
        <s v="9144030058273656X5"/>
        <s v="91440300MA5GH2N058"/>
        <s v="91440300MA5FWTNJ5T"/>
        <s v="91440300MA5G0LQ11N"/>
        <s v="91440300MA5HF19702"/>
        <s v="91440300MA5F89QM3D"/>
        <s v="91440300674847515W"/>
        <s v="91440300398497714C"/>
        <s v="91440300764998421M"/>
        <s v="9144030007039755X8"/>
        <s v="91440300088727561A"/>
        <s v="91440300766391041B"/>
        <s v="91440300MA5EF3LJ8B"/>
        <s v="91440300335105904U"/>
        <s v="914403007488739361"/>
        <s v="91440300MA5GL85H85"/>
        <s v="91440300MA5F216G2N"/>
        <s v="91440300MA5GBLJH80"/>
        <s v="91440300MA5GCEJA72"/>
        <s v="91440300MA5G97G94J"/>
        <s v="9144030055385177XF"/>
        <s v="91440300670029494X"/>
      </sharedItems>
    </cacheField>
    <cacheField name="经营范围" numFmtId="0">
      <sharedItems count="25" longText="1">
        <s v="一般经营项目是：服装、服饰、鞋帽、针织产品、毛织产品、毛纱、化纤产品的技术开发、设计与销售；服装批发；纺织机械设备的销售，投资兴办实业（具体项目另行申报）；国内贸易；从事货物及技术的进出口业务。（以上均不含法律、行政法规、国务院决定规定在登记前须经批准的项目）服装制造；服装服饰批发；服装服饰零售；专业设计服务；平面设计。（除依法须经批准的项目外，凭营业执照依法自主开展经营活动）。"/>
        <s v="一般经营项目是：国内贸易（法律、行政法规、国务院决定规定在登记前须经批准的项目除外）；货物及技术进出口（法律、行政法规禁止的项目除外；法律、行政法规限制的项目须取得许可后方可经营）；服装、鞋、帽、电子产品、机电设备的购销。"/>
        <s v="一般经营项目是：餐饮用具、工艺礼品（象牙及其制品除外）的销售，时装设计；花卉艺术、茶艺、服装展示的活动策划，国内贸易（不含国家限制项目）。"/>
        <s v="一般经营项目是：服装及配件的设计、研发；服装面料的技术开发；纺织品销售；鞋子、箱包、眼镜、帽子、首饰、手表、工艺品(象牙及其制品除外)的销售；各式服装及配件的销售；经营电子商务；货物进出口(法律、行政法规和国务院决定禁止的项目除外；法律、行政法规和国务院决定限制的项目须取得许可后方可经营)。"/>
        <s v="一般经营项目是：销售服装、鞋帽、箱包、针织仿品、首饰、日用百货，体育用品、文具用品（依法须经批准的项目，相关部门批准后方可展开经营活动）；服装设计；企业形象策划，从事广告业务，图文设计及制作。专业设计服务；互联网销售（除销售需要许可的商品）；美发饰品销售；珠宝首饰零售；数字内容制作服务（不含出版发行）；信息咨询服务（不含许可类信息咨询服务）。（除依法须经批准的项目外，凭营业执照依法自主开展经营活动）。"/>
        <s v="一般经营项目是：服装服饰零售；服装制造；专业设计服务。（除依法须经批准的项目外，凭营业执照依法自主开展经营活动），许可经营项目是：货物进出口；技术进出口。（依法须经批准的项目，经相关部门批准后方可开展经营活动，具体经营项目以相关部门批准文件或许可证件为准）。"/>
        <s v="一般经营项目是：服装、饰品的设计及销售；国内贸易；货物与技术进出口；经营电子商务。（法律、行政法规禁止的项目除外；法律、行政法规限制的项目须取得许可后方可经营）。"/>
        <s v="一般经营项目是：服装、服饰、纺织面料、家具、家庭日用品的批发、进出口及相关配套业务（以上商品进出口不涉及国营贸易、进出口配额许可证、出口配额招标、出口许可证等专项管理的商品，涉及其他专项规定管理的商品按国家有关规定办理）。"/>
        <s v="一般经营项目是：服装及其相关产品的研发、设计、批发、销售；国内贸易，经营进出口业务。（法律、行政法规、国务院决定规定在登记前须经批准的项目除外），许可经营项目是：服装及其相关产品的生产。"/>
        <s v="一般经营项目是：服装、鞋帽、箱包、服饰配件的销售（不含专营、专控、专卖商品）；服装设计、货物进出口、技术进出口（法律、行政法规禁止的项目除外；法律、行政法规限制的项目须取得许可后方可经营）。"/>
        <s v="一般经营项目是：国内贸易；服装销售。许可经营项目是：服装生产。"/>
        <s v="一般经营项目是：从事服装、饰品、手提包及鞋、帽、服装面料、辅料、陈列道具和展示道具以及香水、化妆品、美容品、洗护用品的批发、零售、进出口及相关配套服务（不涉及国营贸易管理商品，涉及配额、许可证管理及其它专项规定管理的商品，按国家有关规定办理申请），经济信息咨询，以特许经营方式从事商业活动。（以上不涉及外商准入特别管理措施）。许可经营项目是：服装、饰品、手提包及鞋、帽、服装面料、辅料、陈列道具和展示道具以及香水、化妆品、美容品、洗护用品的生产。"/>
        <s v="一般经营项目是：服装及其相关产品的研发、设计、批发、销售；国内贸易，经营进出口业务。（法律、行政法规、国务院决定规定在登记前须经批准的项目除外）。许可经营项目是：服装及其相关产品的生产。"/>
        <s v="一般经营项目是：服装设计与销售；投资管理；投资兴办实业（具体项目另行申报）；经营进出口业务及国内商业、物资供销业（均不含专营、专控、专卖商品）；房在产经纪；文化艺术策划；文化交流活动策划。（法律、行政法规、国务院决定禁止的项目除外，限制的项目须取得许可后方可经营）；箱包销售；箱包制造；鞋帽零售；珠宝首饰零售。（除依法须经批准的项目外，凭营业执照依法自主开展经营活动）。许可经营项目是：服装生产。"/>
        <s v="一般经营项目是：服装、服饰、鞋帽、针纺织品、工艺礼品、眼镜、围巾、手套、服装饰品、首饰、项链、皮具、箱包、家居用品、床上用品、布艺的设计、批发及零售；服装相关信息咨询；经济信息咨询（不含信托、证券、期货、保险及其它金融业务）；企业管理咨询（不含人才中介服务）；市场营销策划；会议展览服务；计算机软硬件、网络技术的开发；转让自行研发的技术成果；国内货运代理；国内贸易；货物及技术进出口。（法律、行政法规、国务院决定禁止的项目除外，限制的项目须取得许可后方可经营），许可经营项目是：服装、服饰、鞋帽、针纺织品、工艺礼品、眼镜、围巾、手套、服装饰品、首饰、项链、皮具、箱包、家居用品、床上用品、布艺的生产。"/>
        <s v="一般经营项目是：服装、鞋帽、内衣、箱包、纺织品、饰品、化妆品及卫生用品的批发、销售与设计、技术开发；国内贸易；货物及技术进出口。（法律、行政法规、国务院决定规定在登记前须经批准的项目除外，法律、行政法规限制的项目须取得许可后方可经营），许可经营项目是：服装、鞋帽、内衣、箱包、纺织品、饰品的生产加工。"/>
        <s v="许可经营项目是：生产经营服装，设计开发人造首饰、室内装饰品、工艺品、皮具。增加：种养经营花木、苗圃（不含国家限制项目）。增加：货物及技术进出口（不含进口分销）。增加：从事位于宝安区大浪街道大浪北路与浪花路交汇处沐兰艺术厂区厂房1号楼、厂房2号楼、宿舍3号楼的自有物业租赁。物业管理。停车场经营（在合法取得经营性停车场许可证后方可经营）。以上经营范围不含国家规定实施准入特别管理措施的项目，涉及备案许可资质的需取得相关证件后方可经营。"/>
        <s v="一般经营项目是：服装设计与销售；投资管理；投资兴办实业（具体项目另行申报）；经营进出口业务及国内商业、物资供销业（均不含专营、专控、专卖商品）；房在产经纪；文化艺术策划；文化交流活动策划。（法律、行政法规、国务院决定禁止的项目除外，限制的项目须取得许可后方可经营）；箱包销售；箱包制造；鞋帽零售；珠宝首饰零售。（除依法须经批准的项目外，凭营业执照依法自主开展经营活动），许可经营项目是：服装生产。"/>
        <s v="一般经营项目是：生产经营皮鞋、手袋、其他皮革制品；以及皮鞋、手袋及其他皮革制品和相关产品、服装服饰、箱包的批发、零售、佣金代理（不含拍卖）、进出口及相关配套业务（不涉及国营贸易管理商品,涉及配额、许可证管理及其它专项规定管理的商品,按国家有关规定办理申请）；以特许经营方式从事商业活动；从事检验检测服务（不包括进出口商品的检验、鉴定与认证服务）；物业管理（需取得相关物业管理资质后方可经营）；仓储服务（不含危险化学品、易制毒化学品、成品油等危险品）；企业管理咨询、经济信息咨询、商务信息咨询。（以上经营范围不含国家规定实施准入特别管理措施的项目,涉及备案许可资质的需取得相关证件后方可经营）。"/>
        <s v="一般经营项目是：服装、服饰、饰品、手提包及鞋、帽的销售；服装面料、辅料、陈列道具的批发及零售；经济信息查询；经营电子商务；国内贸易；货物及技术进出口业务。企业管理；企业管理咨询；信息咨询服务（不含许可类信息咨询服务）；住房租赁；租赁服务（不含许可类租赁服务）；专业设计服务；服装制造；服装服饰出租。（除依法须经批准的项目外，凭营业执照依法自主开展经营活动）。"/>
        <s v="一般经营项目是：从事服装服饰、皮具鞋帽、珠宝首饰、钟表眼镜、工艺礼品、面料及辅料的研发设计与销售，日用百货批发与零售，经济信息咨询，企业管理咨询；国内贸易；货物及技术进出口。"/>
        <s v="一般经营项目是：服装设计；服装和鞋帽；箱包配饰品类的批发及零售；服装面料的检验；从事纺织品、男女装、童装、毛皮、鞋帽箱包配饰品和皮革制品销售的代理商；经营货物及技术的进出口业务。（法律、行政法规、国务院决定禁止和规定在登记前须经批准的项目除外）。许可经营项目是：服装和皮革生产机械的制造加工。（依法须经批准的项目，经相关部门批准后方可开展经营活动）。"/>
        <s v="一般经营项目是：女士服装、男士服装、童装、包包、围巾、头巾、手套、袜子、皮带、领带、领结、领带夹及饰物、胸针的销售；鞋、帽、床上用纺织品（床单、床罩、被褥等）、室内装饰用纺织品（窗帘、桌布、地毯、挂毯等）、纺织品（毛巾、浴巾等）的销售。企业形象策划；文化活动策划；礼仪服务、会务服务；市场营销策划；展览展示策划；工业设计、服装设计、包装装潢设计、多媒体设计、动漫及衍生产品设计、动漫产品设计、饰物装饰设计、展台设计、规划模型设计；商务信息咨询；工艺技术咨询；企业管理咨询；为创业企业提供孵化服务；供应链管理；经营电子商务；网络平台设计；物业管理；国内贸易，货物及技术进出口；人工智能基础软件开发；技术服务、技术开发、技术咨询、技术交流、技术转让、技术推广；互联网销售（除销售需要许可的商品）。（除依法须经批准的项目外，凭营业执照依法自主开展经营活动）。"/>
        <s v="一般经营项目是：服装服饰的销售；服装服饰的设计；国内贸易（不含专营、专卖、专控商品）；经营进出口业务（法律、行政法规、国务院决定禁止的项目除外，限制的项目须取得许可后方可经营）。许可经营项目是：服装服饰的生产。"/>
        <s v="许可经营项目是：服装的生产经营,服装、服饰、防静电服、劳动防护用品、皮具、珠宝、首饰的设计、研发、技术咨询、批发、零售、进出口及相关配套业务、服装、色彩搭配培训（不含学科培训和职业技能培训）（以上商品进出口不涉及国营贸易、进出口配额许可证、出口配额招标、出口许可证等专项管理的商品，涉及其他专项规定管理的商品按国家有关规定办理）。（以上项目不涉及外商投资准入特别管理措施）。"/>
      </sharedItems>
    </cacheField>
    <cacheField name="注册地址" numFmtId="0">
      <sharedItems count="23">
        <s v="深圳市龙华区大浪街道新石社区浪腾路1号4栋歌力思时尚产业园116"/>
        <s v="深圳市龙华区大浪街道新石社区明浪路3号608"/>
        <s v="深圳市龙华区大浪街道新石社区浪静路5号C102"/>
        <s v="深圳市龙华区大浪街道新石社区浪腾路1号2栋歌力思时尚产业园106、108"/>
        <s v="深圳市龙华区大浪街道新石社区浪静路5号B706"/>
        <s v="深圳市龙华区大浪街道新石社区浪腾路6号艺之卉创意园3栋9层"/>
        <s v="深圳市龙华区大浪街道新石社区浪静路5号C201"/>
        <s v="深圳市龙华区大浪街道新石社区石龙仔路18号2栋501"/>
        <s v="深圳市龙华区大浪街道新石社区石龙仔路10号默根时尚产业园1栋B401"/>
        <s v="深圳市龙华区大浪街道新石社区浪静路5号C301"/>
        <s v="深圳市龙华区大浪街道新石社区浪宁路7号ABC栋奔霓诗产业园C301"/>
        <s v="深圳市龙华区大浪街道新石社区浪腾路3号1栋2号楼3层C区"/>
        <s v="深圳市龙华区大浪街道新石社区浪腾路2号艺之卉创意园2号楼4层南侧"/>
        <s v="深圳市龙华区大浪街道新石社区浪静路3号2栋7层B区"/>
        <s v="深圳市龙华区大浪街道新石社区浪静路5号C401"/>
        <s v="深圳市龙华区大浪街道新石社区石龙仔路18号2栋601"/>
        <s v="深圳市龙华区大浪街道新石社区新百丽工业园1号501室"/>
        <s v="深圳市龙华区大浪街道新石社区浪花路4号1栋9层"/>
        <s v="深圳市龙华区大浪街道新石社区浪静路3号1栋1层"/>
        <s v="深圳市龙华区大浪街道新石社区明浪路3号805"/>
        <s v="深圳市龙华区大浪街道新石社区浪峰路7号1栋906"/>
        <s v="深圳市龙华区大浪街道新石社区浪静路5号B401"/>
        <s v="深圳市龙华新区大浪时尚创意城浪静路3号"/>
      </sharedItems>
    </cacheField>
    <cacheField name="项目概述" numFmtId="0">
      <sharedItems count="27">
        <s v="入住大浪时间：2021年1月22日_x000a_租赁地址：深圳市龙华区大浪街道浪腾路1号4栋歌力思时尚产业园(D栋)1楼106号、116号_x000a_租赁期限：2021年1月1日-2022年12月31日_x000a_          2023年3月1日-2024年2月28日_x000a_租赁面积：138.00平方米_x000a_设计师：胡亚伟，公司法定代表人，毕业于韩国启明大学服装设计专业和国际经济与贸易专业"/>
        <s v="入住大浪时间：2021年6月15日_x000a_租赁地址：深圳市龙华区大浪街道新石社区明浪路3号608_x000a_租赁期限：2021年7月1日-2023年3月31日_x000a_租赁面积：381.00平方米_x000a_设计师：文焯，公司法定代表人，毕业于江西服装学院国际时装设计专业"/>
        <s v="入住大浪时间：2020年12月1日_x000a_租赁地址：深圳市龙华区大浪街道新石社区浪静路5号C栋一层C102_x000a_租赁期限：2020年11月1日-2022年10月31日_x000a_租赁面积：67.00平方米_x000a_设计师：惠萌，公司法定代表人，毕业于西安工程大学服装设计与工程专业"/>
        <s v="入住大浪时间：2019年11月1日_x000a_租赁地址：大浪街道新石社区浪腾路1号2栋歌力思时尚产业园106、108_x000a_租赁期限：2019年12月15日-2023年12月31日_x000a_租赁面积：282.00平方米_x000a_设计师：张鑫瑶，公司法定代表人，毕业于东北师范大学艺术设计（服装设计与工程）专业"/>
        <s v="入住大浪时间：2019年12月20日_x000a_租赁地址：深圳市龙华区大浪街道新石社区浪静路5号南国俪人B栋六层604号_x000a_租赁期限：2022年6月16日-2024年6月30日_x000a_租赁面积：338.00平方米_x000a_设计师：毛延华，公司法定代表人，“第25届中国十佳时装设计师”"/>
        <s v="入住大浪时间：2022年8月2日_x000a_租赁地址：大浪街道新石社区浪腾路6号艺之卉创意园3栋9层903_x000a_租赁期限：2022年8月1日-2025年7月31日_x000a_租赁面积：390.46平方米_x000a_设计师：辛志庆，公司法定代表人，毕业于江西师范大学陶瓷艺术设计专业"/>
        <s v="入住大浪时间：2018年7月25日_x000a_租赁地址：深圳市龙华区大浪街道新石社区浪静路5号C201_x000a_租赁期限：2020年5月1日-2023年4月30日_x000a_租赁面积：321.00平方米_x000a_设计师：赖晶晶，公司股东，毕业于西安工程大学服装设计与工程专业"/>
        <s v="租赁地址：广东省深圳市龙华区大浪街道新石社区石龙仔路18号2栋501_x000a_租赁期限：2020年1月1日-2034年12月31日_x000a_租赁面积：4,442.00平方米"/>
        <s v="租赁地址：广东省深圳市龙华区大浪街道新石社区石龙仔路10号默根时尚产业园1栋A401、B401_x000a_租赁期限：2019年10月1日-2024年9月30日_x000a_租赁面积：3,250.00平方米"/>
        <s v="租赁地址：广东省深圳市龙华区大浪街道新石社区浪静路5号B303_x000a_租赁期限：2021年8月20日-2026年8月31日_x000a_          2017年6月8日-2023年6月7日_x000a_租赁面积：298.00平方米"/>
        <s v="租赁地址:深圳市龙华区大浪街道新石社区浪宁路7号ABC栋奔霓诗产业园C301_x000a_租赁期限：2020年8月22日-2023年8月21日_x000a_租赁面积：919.20平方米"/>
        <s v="活动名称：ZHUCHONGYUN “迹遇”苗绣高定系列订货会_x000a_活动地点：中国成都博舍·博雅堂_x000a_活动日期：2022年6月18-30日"/>
        <s v="活动名称：2023年夏季新品发布会《静谧》_x000a_活动地点：深圳市龙华区大浪时尚小镇_x000a_活动日期：2022年10月15-17日"/>
        <s v="活动名称：2023春/夏 新品发布会暨市场推广活动_x000a_活动地点：深圳市龙华区艺之卉创意园_x000a_活动日期：2022年9月3-6日"/>
        <s v="活动名称：ZHUCHONGYUN 2023夏季订货会_x000a_活动地点：深圳市龙华区大浪时尚小镇玛丝菲尔大厦_x000a_活动日期：2022年10月15-17日"/>
        <s v="规模以上工业、不含贸易经纪与代理的限额以上批发零售业的时尚企业"/>
        <s v="入住大浪时间：2022年11月10日_x000a_租赁地址：龙华区大浪街道新石社区浪荣路23号中慧福研发厂区（二期）园区写字楼栋901号房_x000a_租赁期限：2022年3月1日-2026年12月31日_x000a_租赁面积：1,286.00平方米_x000a_设计师：时辰，公司法定代表人，毕业于英国伦敦艺术大学纺织品设计专业"/>
        <s v="入住大浪时间：2020年8月17日_x000a_租赁地址：大浪街道新石社区浪静路3号1栋1层06号_x000a_租赁期限：2020年8月1日-2023年7月30日_x000a_租赁面积：256.00平方米_x000a_设计师：梁艳，公司法定代表人，毕业于北京服装学院艺术与工程专业"/>
        <s v="入住大浪时间：2021年3月10日_x000a_租赁地址1：大浪时尚小镇公共服务平台8楼808号_x000a_租赁期限：2021年3月1日-2023年12月31日_x000a_租赁面积：140.00平方米_x000a_租赁地址2：大浪时尚小镇公共服务平台8楼805号_x000a_租赁期限：2024年1月1日-2024年12月31日_x000a_租赁面积：190.00平方米_x000a_设计师：武晓枫，公司法定代表人，毕业于北京理工大学艺术设计专业"/>
        <s v="入住大浪时间：2020年7月1日_x000a_租赁地址：深圳市龙华区大浪街道新石社区浪峰路7号1栋809、810_x000a_租赁期限：2021年6月21日-2024年6月20日_x000a_租赁面积：192.00平方米_x000a_设计师：黄刚，公司法定代表人，“第24届中国十佳时装设计师”"/>
        <s v="入住大浪时间：2019年12月20日_x000a_租赁地址：深圳市龙华区大浪街道新石社区浪静路10号2栋G110_x000a_租赁期限：2019年12月1日-2023年11月30日_x000a_租赁面积：149.82平方米_x000a_设计师：毛延华，公司法定代表人，“第25届中国十佳时装设计师”"/>
        <s v="租赁地址：广东省深圳市龙华区大浪街道新石社区浪静路5号B401_x000a_租赁期限：2018年8月1日-2024年1月31日_x000a_租赁面积：1,066.00平方米"/>
        <s v="租赁地址：广东省深圳市龙华区浪静路3号卡尔丹顿工业园2栋七楼北区东_x000a_租赁期限：2019年10月1日-2024年9月30日_x000a_租赁面积：1,200.00平方米"/>
        <s v="活动名称：HUI 2023 S/S米兰时装周_x000a_活动地点：意大利米兰_x000a_活动日期：2022年9月20-26日"/>
        <s v="活动名称：第二十三届中国（深圳）国际品牌服装服饰交易会（时尚深圳展）_x000a_参展时间：2022年8月28-30日_x000a_展位面积：600平方米_x000a_展位单价：1700元/平方米"/>
        <s v="活动名称：ZHUCHONGYUN 2023春季订货会_x000a_活动地点：深圳市龙华区大浪时尚小镇玛丝菲尔大厦_x000a_活动日期：2022年7月10-13日"/>
        <s v="活动名称：【心之所向】卡尔丹顿2023年春夏新品发布会（全国性订货会）_x000a_活动地点：深圳市龙华区大浪时尚小镇卡尔丹顿服饰股份有限公司8F_x000a_活动日期：2022年7月21-25日"/>
      </sharedItems>
    </cacheField>
    <cacheField name="申报资助类型" numFmtId="0">
      <sharedItems count="6">
        <s v="时尚企业经营用房租赁-独立设计师工作室暨专门店经营用房租赁资助"/>
        <s v="时尚企业经营用房租赁-“四上”时尚企业经营用房租赁资助"/>
        <s v="举办重大时尚活动投资"/>
        <s v="时尚企业高成长发展"/>
        <s v="国内外时装周活动"/>
        <s v="参加展销活动资助"/>
      </sharedItems>
    </cacheField>
    <cacheField name="发票金额（含税）" numFmtId="43">
      <sharedItems containsSemiMixedTypes="0" containsString="0" containsNumber="1" minValue="0" maxValue="214.8" count="5">
        <n v="0"/>
        <n v="214.8"/>
        <n v="100"/>
        <n v="10.88"/>
        <n v="62.27"/>
      </sharedItems>
    </cacheField>
    <cacheField name="付款金额" numFmtId="43">
      <sharedItems containsSemiMixedTypes="0" containsString="0" containsNumber="1" minValue="0" maxValue="214.89" count="5">
        <n v="0"/>
        <n v="214.89"/>
        <n v="100"/>
        <n v="9.59"/>
        <n v="62.27"/>
      </sharedItems>
    </cacheField>
    <cacheField name="审计确认金额" numFmtId="43">
      <sharedItems containsSemiMixedTypes="0" containsString="0" containsNumber="1" minValue="0" maxValue="62.09" count="5">
        <n v="0"/>
        <n v="62.09"/>
        <n v="60"/>
        <n v="1.44"/>
        <n v="30.64"/>
      </sharedItems>
    </cacheField>
    <cacheField name="申报资助金额" numFmtId="43">
      <sharedItems containsSemiMixedTypes="0" containsString="0" containsNumber="1" minValue="0" maxValue="375.12" count="32">
        <n v="34"/>
        <n v="3.33"/>
        <n v="0.6"/>
        <n v="9.67"/>
        <n v="0.86"/>
        <n v="3.9"/>
        <n v="10.27"/>
        <n v="53.3"/>
        <n v="50"/>
        <n v="3.57"/>
        <n v="12.82"/>
        <n v="85"/>
        <n v="29.71"/>
        <n v="22.33"/>
        <n v="3.84"/>
        <n v="40.54"/>
        <n v="10"/>
        <n v="9.19"/>
        <n v="1.71"/>
        <n v="375.12"/>
        <n v="2.5"/>
        <n v="5.24"/>
        <n v="1.47"/>
        <n v="15.43"/>
        <n v="0.16"/>
        <n v="4.38"/>
        <n v="14.4"/>
        <n v="214.89"/>
        <n v="100"/>
        <n v="5.44"/>
        <n v="30.08"/>
        <n v="37.74"/>
      </sharedItems>
    </cacheField>
    <cacheField name="核减金额" numFmtId="43">
      <sharedItems containsNumber="1" containsMixedTypes="1" count="31">
        <n v="34"/>
        <n v="3.33"/>
        <n v="0.6"/>
        <n v="9.67"/>
        <n v="0.86"/>
        <n v="3.9"/>
        <n v="10.27"/>
        <n v="53.3"/>
        <n v="50"/>
        <n v="3.57"/>
        <n v="12.82"/>
        <n v="85"/>
        <n v="29.71"/>
        <n v="22.33"/>
        <n v="3.84"/>
        <n v="40.54"/>
        <n v="10"/>
        <n v="9.19"/>
        <n v="1.71"/>
        <n v="375.12"/>
        <n v="0.38"/>
        <n v="3.23"/>
        <n v="0.32"/>
        <n v="14.22"/>
        <n v="0"/>
        <s v="-"/>
        <n v="177.64"/>
        <n v="40"/>
        <n v="4.72"/>
        <n v="14.76"/>
        <n v="34.51"/>
      </sharedItems>
    </cacheField>
    <cacheField name="建议资助金额" numFmtId="43">
      <sharedItems containsNumber="1" containsMixedTypes="1" count="14">
        <n v="0"/>
        <s v="-"/>
        <n v="2.12"/>
        <n v="2.01"/>
        <n v="1.15"/>
        <n v="1.21"/>
        <n v="0.16"/>
        <n v="4.38"/>
        <n v="14.4"/>
        <n v="37.25"/>
        <n v="60"/>
        <n v="0.72"/>
        <n v="15.32"/>
        <n v="3.23"/>
      </sharedItems>
    </cacheField>
  </cacheFields>
</pivotCacheDefinition>
</file>

<file path=xl/pivotCache/pivotCacheRecords1.xml><?xml version="1.0" encoding="utf-8"?>
<pivotCacheRecords xmlns="http://schemas.openxmlformats.org/spreadsheetml/2006/main" xmlns:r="http://schemas.openxmlformats.org/officeDocument/2006/relationships" count="32">
  <r>
    <x v="0"/>
    <x v="0"/>
    <x v="0"/>
    <x v="0"/>
    <x v="0"/>
    <x v="0"/>
    <x v="0"/>
    <x v="0"/>
    <x v="0"/>
    <x v="0"/>
    <x v="0"/>
    <x v="0"/>
    <x v="0"/>
  </r>
  <r>
    <x v="1"/>
    <x v="1"/>
    <x v="1"/>
    <x v="1"/>
    <x v="1"/>
    <x v="1"/>
    <x v="0"/>
    <x v="0"/>
    <x v="0"/>
    <x v="0"/>
    <x v="1"/>
    <x v="1"/>
    <x v="0"/>
  </r>
  <r>
    <x v="2"/>
    <x v="2"/>
    <x v="2"/>
    <x v="2"/>
    <x v="2"/>
    <x v="2"/>
    <x v="0"/>
    <x v="0"/>
    <x v="0"/>
    <x v="0"/>
    <x v="2"/>
    <x v="2"/>
    <x v="0"/>
  </r>
  <r>
    <x v="3"/>
    <x v="3"/>
    <x v="3"/>
    <x v="3"/>
    <x v="3"/>
    <x v="3"/>
    <x v="0"/>
    <x v="0"/>
    <x v="0"/>
    <x v="0"/>
    <x v="3"/>
    <x v="3"/>
    <x v="0"/>
  </r>
  <r>
    <x v="4"/>
    <x v="4"/>
    <x v="4"/>
    <x v="4"/>
    <x v="4"/>
    <x v="4"/>
    <x v="0"/>
    <x v="0"/>
    <x v="0"/>
    <x v="0"/>
    <x v="4"/>
    <x v="4"/>
    <x v="0"/>
  </r>
  <r>
    <x v="5"/>
    <x v="5"/>
    <x v="5"/>
    <x v="5"/>
    <x v="5"/>
    <x v="5"/>
    <x v="0"/>
    <x v="0"/>
    <x v="0"/>
    <x v="0"/>
    <x v="5"/>
    <x v="5"/>
    <x v="0"/>
  </r>
  <r>
    <x v="6"/>
    <x v="6"/>
    <x v="6"/>
    <x v="6"/>
    <x v="6"/>
    <x v="6"/>
    <x v="0"/>
    <x v="0"/>
    <x v="0"/>
    <x v="0"/>
    <x v="6"/>
    <x v="6"/>
    <x v="0"/>
  </r>
  <r>
    <x v="7"/>
    <x v="7"/>
    <x v="7"/>
    <x v="7"/>
    <x v="7"/>
    <x v="7"/>
    <x v="1"/>
    <x v="0"/>
    <x v="0"/>
    <x v="0"/>
    <x v="7"/>
    <x v="7"/>
    <x v="1"/>
  </r>
  <r>
    <x v="8"/>
    <x v="8"/>
    <x v="8"/>
    <x v="8"/>
    <x v="8"/>
    <x v="8"/>
    <x v="1"/>
    <x v="0"/>
    <x v="0"/>
    <x v="0"/>
    <x v="8"/>
    <x v="8"/>
    <x v="1"/>
  </r>
  <r>
    <x v="9"/>
    <x v="9"/>
    <x v="9"/>
    <x v="9"/>
    <x v="9"/>
    <x v="9"/>
    <x v="1"/>
    <x v="0"/>
    <x v="0"/>
    <x v="0"/>
    <x v="9"/>
    <x v="9"/>
    <x v="0"/>
  </r>
  <r>
    <x v="10"/>
    <x v="10"/>
    <x v="10"/>
    <x v="10"/>
    <x v="10"/>
    <x v="10"/>
    <x v="1"/>
    <x v="0"/>
    <x v="0"/>
    <x v="0"/>
    <x v="10"/>
    <x v="10"/>
    <x v="0"/>
  </r>
  <r>
    <x v="11"/>
    <x v="11"/>
    <x v="11"/>
    <x v="11"/>
    <x v="11"/>
    <x v="11"/>
    <x v="2"/>
    <x v="0"/>
    <x v="0"/>
    <x v="0"/>
    <x v="11"/>
    <x v="11"/>
    <x v="0"/>
  </r>
  <r>
    <x v="12"/>
    <x v="8"/>
    <x v="8"/>
    <x v="12"/>
    <x v="8"/>
    <x v="12"/>
    <x v="2"/>
    <x v="0"/>
    <x v="0"/>
    <x v="0"/>
    <x v="12"/>
    <x v="12"/>
    <x v="0"/>
  </r>
  <r>
    <x v="13"/>
    <x v="12"/>
    <x v="12"/>
    <x v="13"/>
    <x v="12"/>
    <x v="13"/>
    <x v="2"/>
    <x v="0"/>
    <x v="0"/>
    <x v="0"/>
    <x v="13"/>
    <x v="13"/>
    <x v="0"/>
  </r>
  <r>
    <x v="14"/>
    <x v="11"/>
    <x v="11"/>
    <x v="11"/>
    <x v="11"/>
    <x v="14"/>
    <x v="2"/>
    <x v="0"/>
    <x v="0"/>
    <x v="0"/>
    <x v="14"/>
    <x v="14"/>
    <x v="0"/>
  </r>
  <r>
    <x v="15"/>
    <x v="13"/>
    <x v="13"/>
    <x v="14"/>
    <x v="13"/>
    <x v="15"/>
    <x v="3"/>
    <x v="0"/>
    <x v="0"/>
    <x v="0"/>
    <x v="15"/>
    <x v="15"/>
    <x v="1"/>
  </r>
  <r>
    <x v="16"/>
    <x v="14"/>
    <x v="14"/>
    <x v="15"/>
    <x v="14"/>
    <x v="15"/>
    <x v="3"/>
    <x v="0"/>
    <x v="0"/>
    <x v="0"/>
    <x v="16"/>
    <x v="16"/>
    <x v="1"/>
  </r>
  <r>
    <x v="17"/>
    <x v="15"/>
    <x v="15"/>
    <x v="16"/>
    <x v="15"/>
    <x v="15"/>
    <x v="3"/>
    <x v="0"/>
    <x v="0"/>
    <x v="0"/>
    <x v="17"/>
    <x v="17"/>
    <x v="0"/>
  </r>
  <r>
    <x v="18"/>
    <x v="16"/>
    <x v="12"/>
    <x v="17"/>
    <x v="12"/>
    <x v="15"/>
    <x v="3"/>
    <x v="0"/>
    <x v="0"/>
    <x v="0"/>
    <x v="18"/>
    <x v="18"/>
    <x v="1"/>
  </r>
  <r>
    <x v="19"/>
    <x v="17"/>
    <x v="16"/>
    <x v="18"/>
    <x v="16"/>
    <x v="15"/>
    <x v="3"/>
    <x v="0"/>
    <x v="0"/>
    <x v="0"/>
    <x v="19"/>
    <x v="19"/>
    <x v="0"/>
  </r>
  <r>
    <x v="20"/>
    <x v="18"/>
    <x v="17"/>
    <x v="19"/>
    <x v="17"/>
    <x v="16"/>
    <x v="0"/>
    <x v="0"/>
    <x v="0"/>
    <x v="0"/>
    <x v="20"/>
    <x v="20"/>
    <x v="2"/>
  </r>
  <r>
    <x v="21"/>
    <x v="19"/>
    <x v="18"/>
    <x v="20"/>
    <x v="18"/>
    <x v="17"/>
    <x v="0"/>
    <x v="0"/>
    <x v="0"/>
    <x v="0"/>
    <x v="21"/>
    <x v="21"/>
    <x v="3"/>
  </r>
  <r>
    <x v="22"/>
    <x v="20"/>
    <x v="19"/>
    <x v="21"/>
    <x v="19"/>
    <x v="18"/>
    <x v="0"/>
    <x v="0"/>
    <x v="0"/>
    <x v="0"/>
    <x v="22"/>
    <x v="22"/>
    <x v="4"/>
  </r>
  <r>
    <x v="23"/>
    <x v="21"/>
    <x v="20"/>
    <x v="22"/>
    <x v="20"/>
    <x v="19"/>
    <x v="0"/>
    <x v="0"/>
    <x v="0"/>
    <x v="0"/>
    <x v="23"/>
    <x v="23"/>
    <x v="5"/>
  </r>
  <r>
    <x v="24"/>
    <x v="4"/>
    <x v="4"/>
    <x v="4"/>
    <x v="4"/>
    <x v="20"/>
    <x v="0"/>
    <x v="0"/>
    <x v="0"/>
    <x v="0"/>
    <x v="24"/>
    <x v="24"/>
    <x v="6"/>
  </r>
  <r>
    <x v="25"/>
    <x v="22"/>
    <x v="21"/>
    <x v="23"/>
    <x v="21"/>
    <x v="21"/>
    <x v="1"/>
    <x v="0"/>
    <x v="0"/>
    <x v="0"/>
    <x v="25"/>
    <x v="25"/>
    <x v="7"/>
  </r>
  <r>
    <x v="26"/>
    <x v="13"/>
    <x v="13"/>
    <x v="14"/>
    <x v="13"/>
    <x v="22"/>
    <x v="1"/>
    <x v="0"/>
    <x v="0"/>
    <x v="0"/>
    <x v="26"/>
    <x v="24"/>
    <x v="8"/>
  </r>
  <r>
    <x v="27"/>
    <x v="12"/>
    <x v="12"/>
    <x v="13"/>
    <x v="12"/>
    <x v="23"/>
    <x v="4"/>
    <x v="1"/>
    <x v="1"/>
    <x v="1"/>
    <x v="27"/>
    <x v="26"/>
    <x v="9"/>
  </r>
  <r>
    <x v="28"/>
    <x v="8"/>
    <x v="8"/>
    <x v="8"/>
    <x v="8"/>
    <x v="24"/>
    <x v="5"/>
    <x v="2"/>
    <x v="2"/>
    <x v="2"/>
    <x v="28"/>
    <x v="27"/>
    <x v="10"/>
  </r>
  <r>
    <x v="29"/>
    <x v="11"/>
    <x v="11"/>
    <x v="11"/>
    <x v="11"/>
    <x v="25"/>
    <x v="2"/>
    <x v="3"/>
    <x v="3"/>
    <x v="3"/>
    <x v="29"/>
    <x v="28"/>
    <x v="11"/>
  </r>
  <r>
    <x v="30"/>
    <x v="23"/>
    <x v="22"/>
    <x v="24"/>
    <x v="22"/>
    <x v="26"/>
    <x v="2"/>
    <x v="4"/>
    <x v="4"/>
    <x v="4"/>
    <x v="30"/>
    <x v="29"/>
    <x v="12"/>
  </r>
  <r>
    <x v="31"/>
    <x v="8"/>
    <x v="8"/>
    <x v="8"/>
    <x v="8"/>
    <x v="15"/>
    <x v="3"/>
    <x v="0"/>
    <x v="0"/>
    <x v="0"/>
    <x v="31"/>
    <x v="30"/>
    <x v="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10" firstHeaderRow="0" firstDataRow="1" firstDataCol="1"/>
  <pivotFields count="13">
    <pivotField compact="0"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compact="0" showAll="0"/>
    <pivotField compact="0" showAll="0"/>
    <pivotField compact="0" showAll="0"/>
    <pivotField compact="0" showAll="0"/>
    <pivotField compact="0" showAll="0"/>
    <pivotField axis="axisRow" compact="0" showAll="0">
      <items count="7">
        <item x="5"/>
        <item x="4"/>
        <item x="2"/>
        <item x="3"/>
        <item x="1"/>
        <item x="0"/>
        <item t="default"/>
      </items>
    </pivotField>
    <pivotField compact="0" numFmtId="43" showAll="0"/>
    <pivotField compact="0" numFmtId="43" showAll="0"/>
    <pivotField compact="0" numFmtId="43" showAll="0"/>
    <pivotField dataField="1" compact="0" numFmtId="43" showAll="0">
      <items count="33">
        <item x="24"/>
        <item x="2"/>
        <item x="4"/>
        <item x="22"/>
        <item x="18"/>
        <item x="20"/>
        <item x="1"/>
        <item x="9"/>
        <item x="14"/>
        <item x="5"/>
        <item x="25"/>
        <item x="21"/>
        <item x="29"/>
        <item x="17"/>
        <item x="3"/>
        <item x="16"/>
        <item x="6"/>
        <item x="10"/>
        <item x="26"/>
        <item x="23"/>
        <item x="13"/>
        <item x="12"/>
        <item x="30"/>
        <item x="0"/>
        <item x="31"/>
        <item x="15"/>
        <item x="8"/>
        <item x="7"/>
        <item x="11"/>
        <item x="28"/>
        <item x="27"/>
        <item x="19"/>
        <item t="default"/>
      </items>
    </pivotField>
    <pivotField dataField="1" compact="0" showAll="0">
      <items count="32">
        <item x="24"/>
        <item x="22"/>
        <item x="2"/>
        <item x="4"/>
        <item x="18"/>
        <item x="21"/>
        <item x="1"/>
        <item x="9"/>
        <item x="14"/>
        <item x="5"/>
        <item x="28"/>
        <item x="17"/>
        <item x="3"/>
        <item x="16"/>
        <item x="6"/>
        <item x="10"/>
        <item x="23"/>
        <item x="29"/>
        <item x="13"/>
        <item x="12"/>
        <item x="0"/>
        <item x="30"/>
        <item x="27"/>
        <item x="15"/>
        <item x="8"/>
        <item x="7"/>
        <item x="11"/>
        <item x="26"/>
        <item x="19"/>
        <item x="25"/>
        <item x="20"/>
        <item t="default"/>
      </items>
    </pivotField>
    <pivotField dataField="1" compact="0" showAll="0">
      <items count="15">
        <item x="0"/>
        <item x="6"/>
        <item x="11"/>
        <item x="4"/>
        <item x="5"/>
        <item x="3"/>
        <item x="13"/>
        <item x="7"/>
        <item x="8"/>
        <item x="12"/>
        <item x="9"/>
        <item x="10"/>
        <item x="1"/>
        <item x="2"/>
        <item t="default"/>
      </items>
    </pivotField>
  </pivotFields>
  <rowFields count="1">
    <field x="6"/>
  </rowFields>
  <rowItems count="7">
    <i>
      <x/>
    </i>
    <i>
      <x v="1"/>
    </i>
    <i>
      <x v="2"/>
    </i>
    <i>
      <x v="3"/>
    </i>
    <i>
      <x v="4"/>
    </i>
    <i>
      <x v="5"/>
    </i>
    <i t="grand">
      <x/>
    </i>
  </rowItems>
  <colFields count="1">
    <field x="-2"/>
  </colFields>
  <colItems count="3">
    <i>
      <x/>
    </i>
    <i i="1">
      <x v="1"/>
    </i>
    <i i="2">
      <x v="2"/>
    </i>
  </colItems>
  <dataFields count="3">
    <dataField name="求和项:申报资助金额" fld="10" baseField="0" baseItem="0"/>
    <dataField name="求和项:核减金额" fld="11" baseField="0" baseItem="0"/>
    <dataField name="求和项:建议资助金额" fld="12"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view="pageBreakPreview" zoomScale="70" zoomScaleNormal="60" workbookViewId="0">
      <selection activeCell="D3" sqref="D3"/>
    </sheetView>
  </sheetViews>
  <sheetFormatPr defaultColWidth="8" defaultRowHeight="27" outlineLevelRow="4" outlineLevelCol="5"/>
  <cols>
    <col min="1" max="1" width="8.625" style="1" customWidth="1"/>
    <col min="2" max="2" width="52.85" style="2" customWidth="1"/>
    <col min="3" max="3" width="37.6833333333333" style="2" customWidth="1"/>
    <col min="4" max="4" width="57.1416666666667" style="1" customWidth="1"/>
    <col min="5" max="5" width="30.3583333333333" style="30" customWidth="1"/>
    <col min="6" max="6" width="16.2083333333333" style="1" customWidth="1"/>
    <col min="7" max="16383" width="8" style="1"/>
  </cols>
  <sheetData>
    <row r="1" s="1" customFormat="1" ht="50" customHeight="1" spans="1:5">
      <c r="A1" s="31" t="s">
        <v>0</v>
      </c>
      <c r="B1" s="31"/>
      <c r="C1" s="31"/>
      <c r="D1" s="31"/>
      <c r="E1" s="36"/>
    </row>
    <row r="2" s="28" customFormat="1" ht="58" customHeight="1" spans="1:6">
      <c r="A2" s="32" t="s">
        <v>1</v>
      </c>
      <c r="B2" s="32" t="s">
        <v>2</v>
      </c>
      <c r="C2" s="33" t="s">
        <v>3</v>
      </c>
      <c r="D2" s="33" t="s">
        <v>4</v>
      </c>
      <c r="E2" s="37" t="s">
        <v>5</v>
      </c>
      <c r="F2" s="38"/>
    </row>
    <row r="3" s="29" customFormat="1" ht="40" customHeight="1" spans="1:6">
      <c r="A3" s="34">
        <v>1</v>
      </c>
      <c r="B3" s="35" t="s">
        <v>6</v>
      </c>
      <c r="C3" s="41" t="s">
        <v>7</v>
      </c>
      <c r="D3" s="35" t="s">
        <v>8</v>
      </c>
      <c r="E3" s="39">
        <v>4518968.19</v>
      </c>
      <c r="F3" s="40"/>
    </row>
    <row r="4" ht="40" customHeight="1"/>
    <row r="5" ht="40" customHeight="1"/>
  </sheetData>
  <mergeCells count="1">
    <mergeCell ref="A1:E1"/>
  </mergeCells>
  <printOptions horizontalCentered="1"/>
  <pageMargins left="0.432638888888889" right="0.354166666666667" top="0.826388888888889" bottom="0.708333333333333" header="0.747916666666667" footer="0.298611111111111"/>
  <pageSetup paperSize="9" scale="50" firstPageNumber="6"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19"/>
  <sheetViews>
    <sheetView workbookViewId="0">
      <selection activeCell="D13" sqref="D13:D19"/>
    </sheetView>
  </sheetViews>
  <sheetFormatPr defaultColWidth="8.66666666666667" defaultRowHeight="13.5" outlineLevelCol="3"/>
  <cols>
    <col min="1" max="1" width="62.8333333333333"/>
    <col min="2" max="4" width="19.3333333333333"/>
  </cols>
  <sheetData>
    <row r="3" spans="1:4">
      <c r="A3" t="s">
        <v>9</v>
      </c>
      <c r="B3" t="s">
        <v>10</v>
      </c>
      <c r="C3" t="s">
        <v>11</v>
      </c>
      <c r="D3" t="s">
        <v>12</v>
      </c>
    </row>
    <row r="4" spans="1:4">
      <c r="A4" t="s">
        <v>13</v>
      </c>
      <c r="B4">
        <v>100</v>
      </c>
      <c r="C4">
        <v>40</v>
      </c>
      <c r="D4">
        <v>60</v>
      </c>
    </row>
    <row r="5" spans="1:4">
      <c r="A5" t="s">
        <v>14</v>
      </c>
      <c r="B5">
        <v>214.89</v>
      </c>
      <c r="C5">
        <v>177.64</v>
      </c>
      <c r="D5">
        <v>37.25</v>
      </c>
    </row>
    <row r="6" spans="1:4">
      <c r="A6" t="s">
        <v>15</v>
      </c>
      <c r="B6">
        <v>176.4</v>
      </c>
      <c r="C6">
        <v>160.36</v>
      </c>
      <c r="D6">
        <v>16.04</v>
      </c>
    </row>
    <row r="7" spans="1:4">
      <c r="A7" t="s">
        <v>16</v>
      </c>
      <c r="B7">
        <v>474.3</v>
      </c>
      <c r="C7">
        <v>471.07</v>
      </c>
      <c r="D7">
        <v>3.23</v>
      </c>
    </row>
    <row r="8" spans="1:4">
      <c r="A8" t="s">
        <v>17</v>
      </c>
      <c r="B8">
        <v>138.47</v>
      </c>
      <c r="C8">
        <v>119.69</v>
      </c>
      <c r="D8">
        <v>18.78</v>
      </c>
    </row>
    <row r="9" spans="1:4">
      <c r="A9" t="s">
        <v>18</v>
      </c>
      <c r="B9">
        <v>87.43</v>
      </c>
      <c r="C9">
        <v>80.78</v>
      </c>
      <c r="D9">
        <v>6.65</v>
      </c>
    </row>
    <row r="10" spans="1:4">
      <c r="A10" t="s">
        <v>19</v>
      </c>
      <c r="B10">
        <v>1191.49</v>
      </c>
      <c r="C10">
        <v>1049.54</v>
      </c>
      <c r="D10">
        <v>141.95</v>
      </c>
    </row>
    <row r="12" spans="1:4">
      <c r="A12" t="s">
        <v>9</v>
      </c>
      <c r="B12" t="s">
        <v>10</v>
      </c>
      <c r="C12" t="s">
        <v>11</v>
      </c>
      <c r="D12" t="s">
        <v>12</v>
      </c>
    </row>
    <row r="13" spans="1:4">
      <c r="A13" t="s">
        <v>18</v>
      </c>
      <c r="B13" s="27">
        <v>87.43</v>
      </c>
      <c r="C13" s="27">
        <v>80.78</v>
      </c>
      <c r="D13" s="27">
        <v>6.65</v>
      </c>
    </row>
    <row r="14" spans="1:4">
      <c r="A14" t="s">
        <v>17</v>
      </c>
      <c r="B14" s="27">
        <v>138.47</v>
      </c>
      <c r="C14" s="27">
        <v>119.69</v>
      </c>
      <c r="D14" s="27">
        <v>18.78</v>
      </c>
    </row>
    <row r="15" spans="1:4">
      <c r="A15" t="s">
        <v>16</v>
      </c>
      <c r="B15" s="27">
        <v>474.3</v>
      </c>
      <c r="C15" s="27">
        <v>471.07</v>
      </c>
      <c r="D15" s="27">
        <v>3.23</v>
      </c>
    </row>
    <row r="16" spans="1:4">
      <c r="A16" t="s">
        <v>15</v>
      </c>
      <c r="B16" s="27">
        <v>176.4</v>
      </c>
      <c r="C16" s="27">
        <v>160.36</v>
      </c>
      <c r="D16" s="27">
        <v>16.04</v>
      </c>
    </row>
    <row r="17" spans="1:4">
      <c r="A17" t="s">
        <v>14</v>
      </c>
      <c r="B17" s="27">
        <v>214.89</v>
      </c>
      <c r="C17" s="27">
        <v>177.64</v>
      </c>
      <c r="D17" s="27">
        <v>37.25</v>
      </c>
    </row>
    <row r="18" spans="1:4">
      <c r="A18" t="s">
        <v>13</v>
      </c>
      <c r="B18" s="27">
        <v>100</v>
      </c>
      <c r="C18" s="27">
        <v>40</v>
      </c>
      <c r="D18" s="27">
        <v>60</v>
      </c>
    </row>
    <row r="19" spans="2:4">
      <c r="B19" s="27">
        <f>SUM(B13:B18)</f>
        <v>1191.49</v>
      </c>
      <c r="C19" s="27">
        <f>SUM(C13:C18)</f>
        <v>1049.54</v>
      </c>
      <c r="D19" s="27">
        <f>SUM(D13:D18)</f>
        <v>141.95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zoomScale="25" zoomScaleNormal="25" workbookViewId="0">
      <pane xSplit="3" ySplit="1" topLeftCell="F29" activePane="bottomRight" state="frozen"/>
      <selection/>
      <selection pane="topRight"/>
      <selection pane="bottomLeft"/>
      <selection pane="bottomRight" activeCell="L1" sqref="L$1:L$1048576"/>
    </sheetView>
  </sheetViews>
  <sheetFormatPr defaultColWidth="8" defaultRowHeight="27"/>
  <cols>
    <col min="1" max="1" width="11.35" style="1" customWidth="1"/>
    <col min="2" max="2" width="54" style="2" customWidth="1"/>
    <col min="3" max="3" width="47" style="3" customWidth="1"/>
    <col min="4" max="4" width="145" style="1" customWidth="1"/>
    <col min="5" max="5" width="42" style="4" customWidth="1"/>
    <col min="6" max="6" width="125" style="1" customWidth="1"/>
    <col min="7" max="7" width="43.3333333333333" style="1" customWidth="1"/>
    <col min="8" max="8" width="20.3333333333333" style="5" customWidth="1"/>
    <col min="9" max="9" width="15.625" style="5" customWidth="1"/>
    <col min="10" max="11" width="19.3333333333333" style="5" customWidth="1"/>
    <col min="12" max="12" width="20.6666666666667" style="5" customWidth="1"/>
    <col min="13" max="13" width="19.6666666666667" style="5" customWidth="1"/>
    <col min="14" max="14" width="106.25" style="3" customWidth="1"/>
    <col min="15" max="15" width="115" style="1" customWidth="1"/>
    <col min="16" max="16" width="54" style="1" customWidth="1"/>
    <col min="17" max="16384" width="8" style="1"/>
  </cols>
  <sheetData>
    <row r="1" s="1" customFormat="1" ht="60" customHeight="1" spans="1:16">
      <c r="A1" s="6" t="s">
        <v>1</v>
      </c>
      <c r="B1" s="6" t="s">
        <v>2</v>
      </c>
      <c r="C1" s="7" t="s">
        <v>3</v>
      </c>
      <c r="D1" s="6" t="s">
        <v>20</v>
      </c>
      <c r="E1" s="7" t="s">
        <v>21</v>
      </c>
      <c r="F1" s="7" t="s">
        <v>22</v>
      </c>
      <c r="G1" s="7" t="s">
        <v>9</v>
      </c>
      <c r="H1" s="15" t="s">
        <v>23</v>
      </c>
      <c r="I1" s="17" t="s">
        <v>24</v>
      </c>
      <c r="J1" s="15" t="s">
        <v>25</v>
      </c>
      <c r="K1" s="15" t="s">
        <v>26</v>
      </c>
      <c r="L1" s="17" t="s">
        <v>27</v>
      </c>
      <c r="M1" s="15" t="s">
        <v>28</v>
      </c>
      <c r="N1" s="18"/>
      <c r="O1" s="19"/>
      <c r="P1" s="2"/>
    </row>
    <row r="2" s="1" customFormat="1" ht="286" customHeight="1" spans="1:16">
      <c r="A2" s="8">
        <f t="shared" ref="A2:A33" si="0">ROW()-4</f>
        <v>-2</v>
      </c>
      <c r="B2" s="9" t="s">
        <v>29</v>
      </c>
      <c r="C2" s="10" t="s">
        <v>30</v>
      </c>
      <c r="D2" s="11" t="s">
        <v>31</v>
      </c>
      <c r="E2" s="12" t="s">
        <v>32</v>
      </c>
      <c r="F2" s="13" t="s">
        <v>33</v>
      </c>
      <c r="G2" s="9" t="s">
        <v>18</v>
      </c>
      <c r="H2" s="16">
        <v>0</v>
      </c>
      <c r="I2" s="16">
        <v>0</v>
      </c>
      <c r="J2" s="16">
        <v>0</v>
      </c>
      <c r="K2" s="16">
        <v>34</v>
      </c>
      <c r="L2" s="16">
        <v>34</v>
      </c>
      <c r="M2" s="16">
        <v>0</v>
      </c>
      <c r="N2" s="9" t="s">
        <v>34</v>
      </c>
      <c r="O2" s="9" t="s">
        <v>35</v>
      </c>
      <c r="P2" s="20"/>
    </row>
    <row r="3" s="1" customFormat="1" ht="220" customHeight="1" spans="1:15">
      <c r="A3" s="8">
        <f t="shared" si="0"/>
        <v>-1</v>
      </c>
      <c r="B3" s="9" t="s">
        <v>36</v>
      </c>
      <c r="C3" s="10" t="s">
        <v>37</v>
      </c>
      <c r="D3" s="11" t="s">
        <v>38</v>
      </c>
      <c r="E3" s="12" t="s">
        <v>39</v>
      </c>
      <c r="F3" s="13" t="s">
        <v>40</v>
      </c>
      <c r="G3" s="9" t="s">
        <v>18</v>
      </c>
      <c r="H3" s="16">
        <v>0</v>
      </c>
      <c r="I3" s="16">
        <v>0</v>
      </c>
      <c r="J3" s="16">
        <v>0</v>
      </c>
      <c r="K3" s="16">
        <v>3.33</v>
      </c>
      <c r="L3" s="16">
        <v>3.33</v>
      </c>
      <c r="M3" s="16">
        <v>0</v>
      </c>
      <c r="N3" s="9" t="s">
        <v>41</v>
      </c>
      <c r="O3" s="9" t="s">
        <v>35</v>
      </c>
    </row>
    <row r="4" s="1" customFormat="1" ht="220" customHeight="1" spans="1:15">
      <c r="A4" s="8">
        <f t="shared" si="0"/>
        <v>0</v>
      </c>
      <c r="B4" s="9" t="s">
        <v>42</v>
      </c>
      <c r="C4" s="10" t="s">
        <v>43</v>
      </c>
      <c r="D4" s="11" t="s">
        <v>44</v>
      </c>
      <c r="E4" s="12" t="s">
        <v>45</v>
      </c>
      <c r="F4" s="13" t="s">
        <v>46</v>
      </c>
      <c r="G4" s="9" t="s">
        <v>18</v>
      </c>
      <c r="H4" s="16">
        <v>0</v>
      </c>
      <c r="I4" s="16">
        <v>0</v>
      </c>
      <c r="J4" s="16">
        <v>0</v>
      </c>
      <c r="K4" s="16">
        <v>0.6</v>
      </c>
      <c r="L4" s="16">
        <v>0.6</v>
      </c>
      <c r="M4" s="16">
        <v>0</v>
      </c>
      <c r="N4" s="9" t="s">
        <v>47</v>
      </c>
      <c r="O4" s="9" t="s">
        <v>48</v>
      </c>
    </row>
    <row r="5" s="1" customFormat="1" ht="220" customHeight="1" spans="1:15">
      <c r="A5" s="8">
        <f t="shared" si="0"/>
        <v>1</v>
      </c>
      <c r="B5" s="10" t="s">
        <v>49</v>
      </c>
      <c r="C5" s="10" t="s">
        <v>50</v>
      </c>
      <c r="D5" s="12" t="s">
        <v>51</v>
      </c>
      <c r="E5" s="12" t="s">
        <v>52</v>
      </c>
      <c r="F5" s="14" t="s">
        <v>53</v>
      </c>
      <c r="G5" s="12" t="s">
        <v>18</v>
      </c>
      <c r="H5" s="16">
        <v>0</v>
      </c>
      <c r="I5" s="16">
        <v>0</v>
      </c>
      <c r="J5" s="16">
        <v>0</v>
      </c>
      <c r="K5" s="16">
        <v>9.67</v>
      </c>
      <c r="L5" s="16">
        <f>K5-M5</f>
        <v>9.67</v>
      </c>
      <c r="M5" s="16">
        <v>0</v>
      </c>
      <c r="N5" s="12" t="s">
        <v>54</v>
      </c>
      <c r="O5" s="9" t="s">
        <v>35</v>
      </c>
    </row>
    <row r="6" s="1" customFormat="1" ht="220" customHeight="1" spans="1:15">
      <c r="A6" s="8">
        <f t="shared" si="0"/>
        <v>2</v>
      </c>
      <c r="B6" s="10" t="s">
        <v>55</v>
      </c>
      <c r="C6" s="10" t="s">
        <v>56</v>
      </c>
      <c r="D6" s="12" t="s">
        <v>57</v>
      </c>
      <c r="E6" s="12" t="s">
        <v>58</v>
      </c>
      <c r="F6" s="14" t="s">
        <v>59</v>
      </c>
      <c r="G6" s="12" t="s">
        <v>18</v>
      </c>
      <c r="H6" s="16">
        <v>0</v>
      </c>
      <c r="I6" s="16">
        <v>0</v>
      </c>
      <c r="J6" s="16">
        <v>0</v>
      </c>
      <c r="K6" s="16">
        <v>0.86</v>
      </c>
      <c r="L6" s="16">
        <f>K6-M6</f>
        <v>0.86</v>
      </c>
      <c r="M6" s="16">
        <v>0</v>
      </c>
      <c r="N6" s="12" t="s">
        <v>60</v>
      </c>
      <c r="O6" s="9" t="s">
        <v>35</v>
      </c>
    </row>
    <row r="7" s="1" customFormat="1" ht="220" customHeight="1" spans="1:15">
      <c r="A7" s="8">
        <f t="shared" si="0"/>
        <v>3</v>
      </c>
      <c r="B7" s="9" t="s">
        <v>61</v>
      </c>
      <c r="C7" s="10" t="s">
        <v>62</v>
      </c>
      <c r="D7" s="11" t="s">
        <v>63</v>
      </c>
      <c r="E7" s="12" t="s">
        <v>64</v>
      </c>
      <c r="F7" s="13" t="s">
        <v>65</v>
      </c>
      <c r="G7" s="9" t="s">
        <v>18</v>
      </c>
      <c r="H7" s="16">
        <v>0</v>
      </c>
      <c r="I7" s="16">
        <v>0</v>
      </c>
      <c r="J7" s="16">
        <v>0</v>
      </c>
      <c r="K7" s="16">
        <v>3.9</v>
      </c>
      <c r="L7" s="16">
        <v>3.9</v>
      </c>
      <c r="M7" s="16">
        <v>0</v>
      </c>
      <c r="N7" s="9" t="s">
        <v>66</v>
      </c>
      <c r="O7" s="9" t="s">
        <v>35</v>
      </c>
    </row>
    <row r="8" s="1" customFormat="1" ht="188" customHeight="1" spans="1:15">
      <c r="A8" s="8">
        <f t="shared" si="0"/>
        <v>4</v>
      </c>
      <c r="B8" s="9" t="s">
        <v>67</v>
      </c>
      <c r="C8" s="10" t="s">
        <v>68</v>
      </c>
      <c r="D8" s="11" t="s">
        <v>69</v>
      </c>
      <c r="E8" s="12" t="s">
        <v>70</v>
      </c>
      <c r="F8" s="13" t="s">
        <v>71</v>
      </c>
      <c r="G8" s="9" t="s">
        <v>18</v>
      </c>
      <c r="H8" s="16">
        <v>0</v>
      </c>
      <c r="I8" s="16">
        <v>0</v>
      </c>
      <c r="J8" s="16">
        <v>0</v>
      </c>
      <c r="K8" s="16">
        <v>10.27</v>
      </c>
      <c r="L8" s="16">
        <v>10.27</v>
      </c>
      <c r="M8" s="16">
        <v>0</v>
      </c>
      <c r="N8" s="9" t="s">
        <v>72</v>
      </c>
      <c r="O8" s="9" t="s">
        <v>73</v>
      </c>
    </row>
    <row r="9" s="1" customFormat="1" ht="196" customHeight="1" spans="1:15">
      <c r="A9" s="8">
        <f t="shared" si="0"/>
        <v>5</v>
      </c>
      <c r="B9" s="12" t="s">
        <v>74</v>
      </c>
      <c r="C9" s="10" t="s">
        <v>75</v>
      </c>
      <c r="D9" s="12" t="s">
        <v>76</v>
      </c>
      <c r="E9" s="12" t="s">
        <v>77</v>
      </c>
      <c r="F9" s="14" t="s">
        <v>78</v>
      </c>
      <c r="G9" s="12" t="s">
        <v>17</v>
      </c>
      <c r="H9" s="16">
        <v>0</v>
      </c>
      <c r="I9" s="16">
        <v>0</v>
      </c>
      <c r="J9" s="16">
        <v>0</v>
      </c>
      <c r="K9" s="16">
        <v>53.3</v>
      </c>
      <c r="L9" s="16">
        <v>53.3</v>
      </c>
      <c r="M9" s="16" t="s">
        <v>79</v>
      </c>
      <c r="N9" s="9" t="s">
        <v>80</v>
      </c>
      <c r="O9" s="9" t="s">
        <v>81</v>
      </c>
    </row>
    <row r="10" s="1" customFormat="1" ht="220" customHeight="1" spans="1:15">
      <c r="A10" s="8">
        <f t="shared" si="0"/>
        <v>6</v>
      </c>
      <c r="B10" s="12" t="s">
        <v>82</v>
      </c>
      <c r="C10" s="10" t="s">
        <v>83</v>
      </c>
      <c r="D10" s="12" t="s">
        <v>84</v>
      </c>
      <c r="E10" s="12" t="s">
        <v>85</v>
      </c>
      <c r="F10" s="14" t="s">
        <v>86</v>
      </c>
      <c r="G10" s="12" t="s">
        <v>17</v>
      </c>
      <c r="H10" s="16">
        <v>0</v>
      </c>
      <c r="I10" s="16">
        <v>0</v>
      </c>
      <c r="J10" s="16">
        <v>0</v>
      </c>
      <c r="K10" s="16">
        <v>50</v>
      </c>
      <c r="L10" s="16">
        <v>50</v>
      </c>
      <c r="M10" s="16" t="s">
        <v>79</v>
      </c>
      <c r="N10" s="9" t="s">
        <v>87</v>
      </c>
      <c r="O10" s="9" t="s">
        <v>35</v>
      </c>
    </row>
    <row r="11" s="1" customFormat="1" ht="290" customHeight="1" spans="1:15">
      <c r="A11" s="8">
        <f t="shared" si="0"/>
        <v>7</v>
      </c>
      <c r="B11" s="9" t="s">
        <v>88</v>
      </c>
      <c r="C11" s="10" t="s">
        <v>89</v>
      </c>
      <c r="D11" s="11" t="s">
        <v>90</v>
      </c>
      <c r="E11" s="12" t="s">
        <v>91</v>
      </c>
      <c r="F11" s="13" t="s">
        <v>92</v>
      </c>
      <c r="G11" s="12" t="s">
        <v>17</v>
      </c>
      <c r="H11" s="16">
        <v>0</v>
      </c>
      <c r="I11" s="16">
        <v>0</v>
      </c>
      <c r="J11" s="16">
        <v>0</v>
      </c>
      <c r="K11" s="16">
        <v>3.57</v>
      </c>
      <c r="L11" s="16">
        <v>3.57</v>
      </c>
      <c r="M11" s="16">
        <v>0</v>
      </c>
      <c r="N11" s="9" t="s">
        <v>93</v>
      </c>
      <c r="O11" s="9" t="s">
        <v>94</v>
      </c>
    </row>
    <row r="12" s="1" customFormat="1" ht="220" customHeight="1" spans="1:15">
      <c r="A12" s="8">
        <f t="shared" si="0"/>
        <v>8</v>
      </c>
      <c r="B12" s="9" t="s">
        <v>95</v>
      </c>
      <c r="C12" s="10" t="s">
        <v>96</v>
      </c>
      <c r="D12" s="11" t="s">
        <v>97</v>
      </c>
      <c r="E12" s="12" t="s">
        <v>98</v>
      </c>
      <c r="F12" s="13" t="s">
        <v>99</v>
      </c>
      <c r="G12" s="12" t="s">
        <v>17</v>
      </c>
      <c r="H12" s="16">
        <v>0</v>
      </c>
      <c r="I12" s="16">
        <v>0</v>
      </c>
      <c r="J12" s="16">
        <v>0</v>
      </c>
      <c r="K12" s="16">
        <v>12.82</v>
      </c>
      <c r="L12" s="16">
        <v>12.82</v>
      </c>
      <c r="M12" s="16">
        <f t="shared" ref="M12:M15" si="1">K12-L12</f>
        <v>0</v>
      </c>
      <c r="N12" s="9" t="s">
        <v>100</v>
      </c>
      <c r="O12" s="9" t="s">
        <v>35</v>
      </c>
    </row>
    <row r="13" s="1" customFormat="1" ht="256" customHeight="1" spans="1:15">
      <c r="A13" s="8">
        <f t="shared" si="0"/>
        <v>9</v>
      </c>
      <c r="B13" s="9" t="s">
        <v>101</v>
      </c>
      <c r="C13" s="13" t="s">
        <v>102</v>
      </c>
      <c r="D13" s="11" t="s">
        <v>103</v>
      </c>
      <c r="E13" s="13" t="s">
        <v>104</v>
      </c>
      <c r="F13" s="14" t="s">
        <v>105</v>
      </c>
      <c r="G13" s="12" t="s">
        <v>15</v>
      </c>
      <c r="H13" s="16">
        <v>0</v>
      </c>
      <c r="I13" s="16">
        <v>0</v>
      </c>
      <c r="J13" s="16">
        <v>0</v>
      </c>
      <c r="K13" s="16">
        <v>85</v>
      </c>
      <c r="L13" s="16">
        <v>85</v>
      </c>
      <c r="M13" s="16">
        <f t="shared" si="1"/>
        <v>0</v>
      </c>
      <c r="N13" s="9" t="s">
        <v>106</v>
      </c>
      <c r="O13" s="6" t="s">
        <v>79</v>
      </c>
    </row>
    <row r="14" s="1" customFormat="1" ht="256" customHeight="1" spans="1:15">
      <c r="A14" s="8">
        <f t="shared" si="0"/>
        <v>10</v>
      </c>
      <c r="B14" s="9" t="s">
        <v>82</v>
      </c>
      <c r="C14" s="13" t="s">
        <v>83</v>
      </c>
      <c r="D14" s="11" t="s">
        <v>107</v>
      </c>
      <c r="E14" s="13" t="s">
        <v>85</v>
      </c>
      <c r="F14" s="14" t="s">
        <v>108</v>
      </c>
      <c r="G14" s="12" t="s">
        <v>15</v>
      </c>
      <c r="H14" s="16">
        <v>0</v>
      </c>
      <c r="I14" s="16">
        <v>0</v>
      </c>
      <c r="J14" s="16">
        <v>0</v>
      </c>
      <c r="K14" s="16">
        <v>29.71</v>
      </c>
      <c r="L14" s="16">
        <v>29.71</v>
      </c>
      <c r="M14" s="16">
        <f t="shared" si="1"/>
        <v>0</v>
      </c>
      <c r="N14" s="9" t="s">
        <v>109</v>
      </c>
      <c r="O14" s="6" t="s">
        <v>79</v>
      </c>
    </row>
    <row r="15" s="1" customFormat="1" ht="260" customHeight="1" spans="1:15">
      <c r="A15" s="8">
        <f t="shared" si="0"/>
        <v>11</v>
      </c>
      <c r="B15" s="9" t="s">
        <v>110</v>
      </c>
      <c r="C15" s="13" t="s">
        <v>111</v>
      </c>
      <c r="D15" s="11" t="s">
        <v>112</v>
      </c>
      <c r="E15" s="13" t="s">
        <v>113</v>
      </c>
      <c r="F15" s="14" t="s">
        <v>114</v>
      </c>
      <c r="G15" s="12" t="s">
        <v>15</v>
      </c>
      <c r="H15" s="16">
        <v>0</v>
      </c>
      <c r="I15" s="16">
        <v>0</v>
      </c>
      <c r="J15" s="16">
        <v>0</v>
      </c>
      <c r="K15" s="16">
        <v>22.33</v>
      </c>
      <c r="L15" s="16">
        <v>22.33</v>
      </c>
      <c r="M15" s="16">
        <f t="shared" si="1"/>
        <v>0</v>
      </c>
      <c r="N15" s="9" t="s">
        <v>109</v>
      </c>
      <c r="O15" s="6" t="s">
        <v>79</v>
      </c>
    </row>
    <row r="16" s="1" customFormat="1" ht="250" customHeight="1" spans="1:16">
      <c r="A16" s="8">
        <f t="shared" si="0"/>
        <v>12</v>
      </c>
      <c r="B16" s="12" t="s">
        <v>101</v>
      </c>
      <c r="C16" s="10" t="s">
        <v>102</v>
      </c>
      <c r="D16" s="14" t="s">
        <v>103</v>
      </c>
      <c r="E16" s="12" t="s">
        <v>104</v>
      </c>
      <c r="F16" s="14" t="s">
        <v>115</v>
      </c>
      <c r="G16" s="12" t="s">
        <v>15</v>
      </c>
      <c r="H16" s="16">
        <v>0</v>
      </c>
      <c r="I16" s="16">
        <v>0</v>
      </c>
      <c r="J16" s="16">
        <v>0</v>
      </c>
      <c r="K16" s="16">
        <v>3.84</v>
      </c>
      <c r="L16" s="16">
        <v>3.84</v>
      </c>
      <c r="M16" s="16">
        <v>0</v>
      </c>
      <c r="N16" s="13" t="s">
        <v>116</v>
      </c>
      <c r="O16" s="21"/>
      <c r="P16" s="22"/>
    </row>
    <row r="17" ht="282" customHeight="1" spans="1:15">
      <c r="A17" s="8">
        <f t="shared" si="0"/>
        <v>13</v>
      </c>
      <c r="B17" s="9" t="s">
        <v>117</v>
      </c>
      <c r="C17" s="13" t="s">
        <v>118</v>
      </c>
      <c r="D17" s="9" t="s">
        <v>119</v>
      </c>
      <c r="E17" s="13" t="s">
        <v>120</v>
      </c>
      <c r="F17" s="13" t="s">
        <v>121</v>
      </c>
      <c r="G17" s="13" t="s">
        <v>16</v>
      </c>
      <c r="H17" s="16">
        <v>0</v>
      </c>
      <c r="I17" s="16">
        <v>0</v>
      </c>
      <c r="J17" s="16">
        <v>0</v>
      </c>
      <c r="K17" s="16">
        <v>40.54</v>
      </c>
      <c r="L17" s="16">
        <v>40.54</v>
      </c>
      <c r="M17" s="16" t="s">
        <v>79</v>
      </c>
      <c r="N17" s="13" t="s">
        <v>122</v>
      </c>
      <c r="O17" s="12" t="s">
        <v>123</v>
      </c>
    </row>
    <row r="18" ht="220" customHeight="1" spans="1:15">
      <c r="A18" s="8">
        <f t="shared" si="0"/>
        <v>14</v>
      </c>
      <c r="B18" s="9" t="s">
        <v>124</v>
      </c>
      <c r="C18" s="13" t="s">
        <v>125</v>
      </c>
      <c r="D18" s="9" t="s">
        <v>126</v>
      </c>
      <c r="E18" s="13" t="s">
        <v>127</v>
      </c>
      <c r="F18" s="13" t="s">
        <v>121</v>
      </c>
      <c r="G18" s="13" t="s">
        <v>16</v>
      </c>
      <c r="H18" s="16">
        <v>0</v>
      </c>
      <c r="I18" s="16">
        <v>0</v>
      </c>
      <c r="J18" s="16">
        <v>0</v>
      </c>
      <c r="K18" s="16">
        <v>10</v>
      </c>
      <c r="L18" s="16">
        <v>10</v>
      </c>
      <c r="M18" s="16" t="s">
        <v>79</v>
      </c>
      <c r="N18" s="13" t="s">
        <v>122</v>
      </c>
      <c r="O18" s="12" t="s">
        <v>128</v>
      </c>
    </row>
    <row r="19" ht="272" customHeight="1" spans="1:15">
      <c r="A19" s="8">
        <f t="shared" si="0"/>
        <v>15</v>
      </c>
      <c r="B19" s="9" t="s">
        <v>129</v>
      </c>
      <c r="C19" s="13" t="s">
        <v>130</v>
      </c>
      <c r="D19" s="9" t="s">
        <v>131</v>
      </c>
      <c r="E19" s="13" t="s">
        <v>132</v>
      </c>
      <c r="F19" s="13" t="s">
        <v>121</v>
      </c>
      <c r="G19" s="13" t="s">
        <v>16</v>
      </c>
      <c r="H19" s="16">
        <v>0</v>
      </c>
      <c r="I19" s="16">
        <v>0</v>
      </c>
      <c r="J19" s="16">
        <v>0</v>
      </c>
      <c r="K19" s="16">
        <v>9.19</v>
      </c>
      <c r="L19" s="16">
        <v>9.19</v>
      </c>
      <c r="M19" s="16">
        <v>0</v>
      </c>
      <c r="N19" s="13" t="s">
        <v>122</v>
      </c>
      <c r="O19" s="12" t="s">
        <v>133</v>
      </c>
    </row>
    <row r="20" ht="220" customHeight="1" spans="1:15">
      <c r="A20" s="8">
        <f t="shared" si="0"/>
        <v>16</v>
      </c>
      <c r="B20" s="9" t="s">
        <v>134</v>
      </c>
      <c r="C20" s="13" t="s">
        <v>111</v>
      </c>
      <c r="D20" s="9" t="s">
        <v>135</v>
      </c>
      <c r="E20" s="13" t="s">
        <v>113</v>
      </c>
      <c r="F20" s="13" t="s">
        <v>121</v>
      </c>
      <c r="G20" s="13" t="s">
        <v>16</v>
      </c>
      <c r="H20" s="16">
        <v>0</v>
      </c>
      <c r="I20" s="16">
        <v>0</v>
      </c>
      <c r="J20" s="16">
        <v>0</v>
      </c>
      <c r="K20" s="16">
        <v>1.71</v>
      </c>
      <c r="L20" s="16">
        <v>1.71</v>
      </c>
      <c r="M20" s="16" t="s">
        <v>79</v>
      </c>
      <c r="N20" s="13" t="s">
        <v>122</v>
      </c>
      <c r="O20" s="12" t="s">
        <v>136</v>
      </c>
    </row>
    <row r="21" ht="274" customHeight="1" spans="1:15">
      <c r="A21" s="8">
        <f t="shared" si="0"/>
        <v>17</v>
      </c>
      <c r="B21" s="9" t="s">
        <v>137</v>
      </c>
      <c r="C21" s="13" t="s">
        <v>138</v>
      </c>
      <c r="D21" s="9" t="s">
        <v>139</v>
      </c>
      <c r="E21" s="13" t="s">
        <v>140</v>
      </c>
      <c r="F21" s="13" t="s">
        <v>121</v>
      </c>
      <c r="G21" s="13" t="s">
        <v>16</v>
      </c>
      <c r="H21" s="16">
        <v>0</v>
      </c>
      <c r="I21" s="16">
        <v>0</v>
      </c>
      <c r="J21" s="16">
        <v>0</v>
      </c>
      <c r="K21" s="16">
        <v>375.12</v>
      </c>
      <c r="L21" s="16">
        <f>K21-M21</f>
        <v>375.12</v>
      </c>
      <c r="M21" s="16">
        <v>0</v>
      </c>
      <c r="N21" s="13" t="s">
        <v>122</v>
      </c>
      <c r="O21" s="12" t="s">
        <v>141</v>
      </c>
    </row>
    <row r="22" s="1" customFormat="1" ht="234" customHeight="1" spans="1:15">
      <c r="A22" s="8">
        <f t="shared" si="0"/>
        <v>18</v>
      </c>
      <c r="B22" s="12" t="s">
        <v>142</v>
      </c>
      <c r="C22" s="12" t="s">
        <v>143</v>
      </c>
      <c r="D22" s="12" t="s">
        <v>144</v>
      </c>
      <c r="E22" s="12" t="s">
        <v>145</v>
      </c>
      <c r="F22" s="14" t="s">
        <v>146</v>
      </c>
      <c r="G22" s="12" t="s">
        <v>18</v>
      </c>
      <c r="H22" s="16">
        <v>0</v>
      </c>
      <c r="I22" s="16">
        <v>0</v>
      </c>
      <c r="J22" s="16">
        <v>0</v>
      </c>
      <c r="K22" s="16">
        <v>2.5</v>
      </c>
      <c r="L22" s="16">
        <f>K22-M22</f>
        <v>0.38</v>
      </c>
      <c r="M22" s="16">
        <v>2.12</v>
      </c>
      <c r="N22" s="12" t="s">
        <v>147</v>
      </c>
      <c r="O22" s="9" t="s">
        <v>148</v>
      </c>
    </row>
    <row r="23" s="1" customFormat="1" ht="272" customHeight="1" spans="1:15">
      <c r="A23" s="8">
        <f t="shared" si="0"/>
        <v>19</v>
      </c>
      <c r="B23" s="12" t="s">
        <v>149</v>
      </c>
      <c r="C23" s="12" t="s">
        <v>150</v>
      </c>
      <c r="D23" s="12" t="s">
        <v>151</v>
      </c>
      <c r="E23" s="12" t="s">
        <v>152</v>
      </c>
      <c r="F23" s="14" t="s">
        <v>153</v>
      </c>
      <c r="G23" s="12" t="s">
        <v>18</v>
      </c>
      <c r="H23" s="16">
        <v>0</v>
      </c>
      <c r="I23" s="16">
        <v>0</v>
      </c>
      <c r="J23" s="16">
        <v>0</v>
      </c>
      <c r="K23" s="16">
        <v>5.24</v>
      </c>
      <c r="L23" s="16">
        <f>K23-M23</f>
        <v>3.23</v>
      </c>
      <c r="M23" s="16">
        <v>2.01</v>
      </c>
      <c r="N23" s="12" t="s">
        <v>154</v>
      </c>
      <c r="O23" s="9" t="s">
        <v>155</v>
      </c>
    </row>
    <row r="24" s="1" customFormat="1" ht="346" customHeight="1" spans="1:15">
      <c r="A24" s="8">
        <f t="shared" si="0"/>
        <v>20</v>
      </c>
      <c r="B24" s="12" t="s">
        <v>156</v>
      </c>
      <c r="C24" s="12" t="s">
        <v>157</v>
      </c>
      <c r="D24" s="12" t="s">
        <v>158</v>
      </c>
      <c r="E24" s="12" t="s">
        <v>159</v>
      </c>
      <c r="F24" s="14" t="s">
        <v>160</v>
      </c>
      <c r="G24" s="12" t="s">
        <v>18</v>
      </c>
      <c r="H24" s="16">
        <v>0</v>
      </c>
      <c r="I24" s="16">
        <v>0</v>
      </c>
      <c r="J24" s="16">
        <v>0</v>
      </c>
      <c r="K24" s="16">
        <v>1.47</v>
      </c>
      <c r="L24" s="16">
        <v>0.32</v>
      </c>
      <c r="M24" s="16">
        <v>1.15</v>
      </c>
      <c r="N24" s="12" t="s">
        <v>161</v>
      </c>
      <c r="O24" s="9" t="s">
        <v>162</v>
      </c>
    </row>
    <row r="25" s="1" customFormat="1" ht="409" customHeight="1" spans="1:15">
      <c r="A25" s="8">
        <f t="shared" si="0"/>
        <v>21</v>
      </c>
      <c r="B25" s="12" t="s">
        <v>163</v>
      </c>
      <c r="C25" s="12" t="s">
        <v>164</v>
      </c>
      <c r="D25" s="12" t="s">
        <v>165</v>
      </c>
      <c r="E25" s="12" t="s">
        <v>166</v>
      </c>
      <c r="F25" s="14" t="s">
        <v>167</v>
      </c>
      <c r="G25" s="12" t="s">
        <v>18</v>
      </c>
      <c r="H25" s="16">
        <v>0</v>
      </c>
      <c r="I25" s="16">
        <v>0</v>
      </c>
      <c r="J25" s="16">
        <v>0</v>
      </c>
      <c r="K25" s="16">
        <v>15.43</v>
      </c>
      <c r="L25" s="16">
        <v>14.22</v>
      </c>
      <c r="M25" s="16">
        <v>1.21</v>
      </c>
      <c r="N25" s="12" t="s">
        <v>168</v>
      </c>
      <c r="O25" s="9" t="s">
        <v>169</v>
      </c>
    </row>
    <row r="26" s="1" customFormat="1" ht="232" customHeight="1" spans="1:15">
      <c r="A26" s="8">
        <f t="shared" si="0"/>
        <v>22</v>
      </c>
      <c r="B26" s="12" t="s">
        <v>55</v>
      </c>
      <c r="C26" s="12" t="s">
        <v>56</v>
      </c>
      <c r="D26" s="12" t="s">
        <v>57</v>
      </c>
      <c r="E26" s="12" t="s">
        <v>58</v>
      </c>
      <c r="F26" s="14" t="s">
        <v>170</v>
      </c>
      <c r="G26" s="12" t="s">
        <v>18</v>
      </c>
      <c r="H26" s="16">
        <v>0</v>
      </c>
      <c r="I26" s="16">
        <v>0</v>
      </c>
      <c r="J26" s="16">
        <v>0</v>
      </c>
      <c r="K26" s="16">
        <v>0.16</v>
      </c>
      <c r="L26" s="16">
        <v>0</v>
      </c>
      <c r="M26" s="16">
        <v>0.16</v>
      </c>
      <c r="N26" s="23" t="s">
        <v>79</v>
      </c>
      <c r="O26" s="9" t="s">
        <v>171</v>
      </c>
    </row>
    <row r="27" s="1" customFormat="1" ht="222" customHeight="1" spans="1:16">
      <c r="A27" s="8">
        <f t="shared" si="0"/>
        <v>23</v>
      </c>
      <c r="B27" s="12" t="s">
        <v>172</v>
      </c>
      <c r="C27" s="12" t="s">
        <v>173</v>
      </c>
      <c r="D27" s="12" t="s">
        <v>174</v>
      </c>
      <c r="E27" s="12" t="s">
        <v>175</v>
      </c>
      <c r="F27" s="14" t="s">
        <v>176</v>
      </c>
      <c r="G27" s="12" t="s">
        <v>17</v>
      </c>
      <c r="H27" s="16">
        <v>0</v>
      </c>
      <c r="I27" s="16">
        <v>0</v>
      </c>
      <c r="J27" s="16">
        <v>0</v>
      </c>
      <c r="K27" s="16">
        <v>4.38</v>
      </c>
      <c r="L27" s="16" t="s">
        <v>79</v>
      </c>
      <c r="M27" s="16">
        <v>4.38</v>
      </c>
      <c r="N27" s="23" t="s">
        <v>79</v>
      </c>
      <c r="O27" s="9" t="s">
        <v>177</v>
      </c>
      <c r="P27" s="20"/>
    </row>
    <row r="28" s="1" customFormat="1" ht="328" customHeight="1" spans="1:15">
      <c r="A28" s="8">
        <f t="shared" si="0"/>
        <v>24</v>
      </c>
      <c r="B28" s="12" t="s">
        <v>117</v>
      </c>
      <c r="C28" s="12" t="s">
        <v>118</v>
      </c>
      <c r="D28" s="12" t="s">
        <v>119</v>
      </c>
      <c r="E28" s="12" t="s">
        <v>120</v>
      </c>
      <c r="F28" s="14" t="s">
        <v>178</v>
      </c>
      <c r="G28" s="12" t="s">
        <v>17</v>
      </c>
      <c r="H28" s="16">
        <v>0</v>
      </c>
      <c r="I28" s="16">
        <v>0</v>
      </c>
      <c r="J28" s="16">
        <v>0</v>
      </c>
      <c r="K28" s="16">
        <v>14.4</v>
      </c>
      <c r="L28" s="16">
        <v>0</v>
      </c>
      <c r="M28" s="16">
        <f>K28-L28</f>
        <v>14.4</v>
      </c>
      <c r="N28" s="23" t="s">
        <v>79</v>
      </c>
      <c r="O28" s="9" t="s">
        <v>179</v>
      </c>
    </row>
    <row r="29" s="1" customFormat="1" ht="233" customHeight="1" spans="1:16">
      <c r="A29" s="8">
        <f t="shared" si="0"/>
        <v>25</v>
      </c>
      <c r="B29" s="12" t="s">
        <v>110</v>
      </c>
      <c r="C29" s="12" t="s">
        <v>111</v>
      </c>
      <c r="D29" s="12" t="s">
        <v>112</v>
      </c>
      <c r="E29" s="12" t="s">
        <v>113</v>
      </c>
      <c r="F29" s="14" t="s">
        <v>180</v>
      </c>
      <c r="G29" s="12" t="s">
        <v>14</v>
      </c>
      <c r="H29" s="16">
        <v>214.8</v>
      </c>
      <c r="I29" s="16">
        <v>214.89</v>
      </c>
      <c r="J29" s="16">
        <v>62.09</v>
      </c>
      <c r="K29" s="16">
        <v>214.89</v>
      </c>
      <c r="L29" s="16">
        <f t="shared" ref="L29:L33" si="2">K29-M29</f>
        <v>177.64</v>
      </c>
      <c r="M29" s="16">
        <v>37.25</v>
      </c>
      <c r="N29" s="12" t="s">
        <v>181</v>
      </c>
      <c r="O29" s="8" t="s">
        <v>79</v>
      </c>
      <c r="P29" s="24"/>
    </row>
    <row r="30" s="1" customFormat="1" ht="185" customHeight="1" spans="1:15">
      <c r="A30" s="8">
        <f t="shared" si="0"/>
        <v>26</v>
      </c>
      <c r="B30" s="9" t="s">
        <v>82</v>
      </c>
      <c r="C30" s="13" t="s">
        <v>83</v>
      </c>
      <c r="D30" s="9" t="s">
        <v>84</v>
      </c>
      <c r="E30" s="13" t="s">
        <v>85</v>
      </c>
      <c r="F30" s="13" t="s">
        <v>182</v>
      </c>
      <c r="G30" s="13" t="s">
        <v>13</v>
      </c>
      <c r="H30" s="16">
        <v>100</v>
      </c>
      <c r="I30" s="16">
        <v>100</v>
      </c>
      <c r="J30" s="16">
        <v>60</v>
      </c>
      <c r="K30" s="16">
        <v>100</v>
      </c>
      <c r="L30" s="16">
        <f t="shared" si="2"/>
        <v>40</v>
      </c>
      <c r="M30" s="16">
        <v>60</v>
      </c>
      <c r="N30" s="25" t="s">
        <v>183</v>
      </c>
      <c r="O30" s="8" t="s">
        <v>79</v>
      </c>
    </row>
    <row r="31" s="1" customFormat="1" ht="255" customHeight="1" spans="1:16">
      <c r="A31" s="8">
        <f t="shared" si="0"/>
        <v>27</v>
      </c>
      <c r="B31" s="12" t="s">
        <v>101</v>
      </c>
      <c r="C31" s="12" t="s">
        <v>102</v>
      </c>
      <c r="D31" s="14" t="s">
        <v>103</v>
      </c>
      <c r="E31" s="12" t="s">
        <v>104</v>
      </c>
      <c r="F31" s="14" t="s">
        <v>184</v>
      </c>
      <c r="G31" s="12" t="s">
        <v>15</v>
      </c>
      <c r="H31" s="16">
        <v>10.88</v>
      </c>
      <c r="I31" s="16">
        <v>9.59</v>
      </c>
      <c r="J31" s="16">
        <v>1.44</v>
      </c>
      <c r="K31" s="16">
        <v>5.44</v>
      </c>
      <c r="L31" s="16">
        <f t="shared" si="2"/>
        <v>4.72</v>
      </c>
      <c r="M31" s="16">
        <v>0.72</v>
      </c>
      <c r="N31" s="12" t="s">
        <v>185</v>
      </c>
      <c r="O31" s="9" t="s">
        <v>186</v>
      </c>
      <c r="P31" s="26"/>
    </row>
    <row r="32" s="1" customFormat="1" ht="234" customHeight="1" spans="1:18">
      <c r="A32" s="8">
        <f t="shared" si="0"/>
        <v>28</v>
      </c>
      <c r="B32" s="12" t="s">
        <v>187</v>
      </c>
      <c r="C32" s="12" t="s">
        <v>188</v>
      </c>
      <c r="D32" s="14" t="s">
        <v>189</v>
      </c>
      <c r="E32" s="12" t="s">
        <v>190</v>
      </c>
      <c r="F32" s="14" t="s">
        <v>191</v>
      </c>
      <c r="G32" s="12" t="s">
        <v>15</v>
      </c>
      <c r="H32" s="16">
        <v>62.27</v>
      </c>
      <c r="I32" s="16">
        <v>62.27</v>
      </c>
      <c r="J32" s="16">
        <v>30.64</v>
      </c>
      <c r="K32" s="16">
        <v>30.08</v>
      </c>
      <c r="L32" s="16">
        <f t="shared" si="2"/>
        <v>14.76</v>
      </c>
      <c r="M32" s="16">
        <v>15.32</v>
      </c>
      <c r="N32" s="12" t="s">
        <v>192</v>
      </c>
      <c r="O32" s="9" t="s">
        <v>193</v>
      </c>
      <c r="R32" s="22"/>
    </row>
    <row r="33" s="1" customFormat="1" ht="200" customHeight="1" spans="1:16">
      <c r="A33" s="8">
        <f t="shared" si="0"/>
        <v>29</v>
      </c>
      <c r="B33" s="9" t="s">
        <v>82</v>
      </c>
      <c r="C33" s="13" t="s">
        <v>83</v>
      </c>
      <c r="D33" s="9" t="s">
        <v>84</v>
      </c>
      <c r="E33" s="13" t="s">
        <v>85</v>
      </c>
      <c r="F33" s="13" t="s">
        <v>121</v>
      </c>
      <c r="G33" s="13" t="s">
        <v>16</v>
      </c>
      <c r="H33" s="16">
        <v>0</v>
      </c>
      <c r="I33" s="16">
        <v>0</v>
      </c>
      <c r="J33" s="16">
        <v>0</v>
      </c>
      <c r="K33" s="16">
        <v>37.74</v>
      </c>
      <c r="L33" s="16">
        <f t="shared" si="2"/>
        <v>34.51</v>
      </c>
      <c r="M33" s="16">
        <v>3.23</v>
      </c>
      <c r="N33" s="25" t="s">
        <v>194</v>
      </c>
      <c r="O33" s="12" t="s">
        <v>195</v>
      </c>
      <c r="P33" s="20"/>
    </row>
  </sheetData>
  <pageMargins left="0.700694444444445" right="0.700694444444445" top="0.751388888888889" bottom="0.751388888888889" header="0.298611111111111" footer="0.298611111111111"/>
  <pageSetup paperSize="8" scale="23" firstPageNumber="6"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拟资助计划表</vt:lpstr>
      <vt:lpstr>透视表</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哇哇哇</dc:creator>
  <cp:lastModifiedBy>zdqyzx</cp:lastModifiedBy>
  <dcterms:created xsi:type="dcterms:W3CDTF">2015-06-13T02:17:00Z</dcterms:created>
  <dcterms:modified xsi:type="dcterms:W3CDTF">2025-05-22T15:37:11Z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1637DFB5DC9AC71F97B035674C8F5B9A</vt:lpwstr>
  </property>
  <property fmtid="{D5CDD505-2E9C-101B-9397-08002B2CF9AE}" pid="3" name="KSOProductBuildVer">
    <vt:lpwstr>2052-11.8.2.12219</vt:lpwstr>
  </property>
  <property fmtid="{D5CDD505-2E9C-101B-9397-08002B2CF9AE}" pid="4" name="KSOReadingLayout">
    <vt:bool>true</vt:bool>
  </property>
</Properties>
</file>