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workbook>
</file>

<file path=xl/sharedStrings.xml><?xml version="1.0" encoding="utf-8"?>
<sst xmlns="http://schemas.openxmlformats.org/spreadsheetml/2006/main" count="106" uniqueCount="67">
  <si>
    <t>项目支出绩效自评表</t>
  </si>
  <si>
    <t>项目名称</t>
  </si>
  <si>
    <t>土地整备和征地拆迁工作</t>
  </si>
  <si>
    <t>项目金额</t>
  </si>
  <si>
    <t>主管部门</t>
  </si>
  <si>
    <t>0902055</t>
  </si>
  <si>
    <t>实施单位</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</si>
  <si>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</si>
  <si>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</si>
  <si>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</si>
  <si>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</si>
  <si>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</si>
  <si>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</si>
  <si>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</si>
  <si>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</si>
  <si>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</si>
  <si>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</si>
  <si>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</si>
  <si>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</si>
  <si>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</si>
  <si>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</si>
  <si>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r>
      <rPr>
        <sz val="11"/>
        <color rgb="FFFF0000"/>
        <rFont val="微软雅黑"/>
        <charset val="134"/>
      </rPr>
      <t>*</t>
    </r>
    <r>
      <rPr>
        <sz val="11"/>
        <color theme="1"/>
        <rFont val="微软雅黑"/>
        <charset val="134"/>
      </rPr>
      <t>实际完成情况</t>
    </r>
  </si>
  <si>
    <t>1.按区《龙华区土地整备和公共基础设施建设项目房屋补偿实施办法》（深龙华府规〔2019〕2 号）第十条规定，我局每两年开展区测绘监理、评估督导机构批量招标。协助我区开展土地整备和公共基础设施建设项目房屋补偿测绘、评估技术复核工作。2.完成龙华区土地整备利益统筹项目搬迁补偿安置协议备案及项目监管操作指引编制工作。3.完成观湖下围土地整备利益统筹试点项目搬迁补偿安置协议备案法律审查。4.龙华区公共设施项目补偿工作技术服务：为保障公共基础设施项目的落实，需要开展龙华区公共基础设施项目补偿工作技术服务，通过委托第三方专业技术服务机构，协助我区更好地完成征地拆迁工作，完成市、区有关任务年度目标  5.龙华区土地整备和房屋补偿安置房研究项目：完成龙华区土地整备和房屋补偿安置房研究可行性报告编制工作。 6.龙华区土地整备利益统筹项目留用地方案审查指引编制项目：完成龙华区土地整备利益统筹项目留用地方案审查指引编制工作。</t>
  </si>
  <si>
    <t>1、已开展我区土地整备和公共基础设施建设项目房屋补偿测绘、评估技术复核工作。2、（因龙华区土地整备利益统筹项目搬迁补偿安置协议备案及项目监管操作指引编制工作需修改完后才能验收，固将该项资金用于预整备政策研究项目）开展了土地整备公共利益用地项目预整备相关政策研究，形成部分成果。3、出具《观湖下围土地整备利益统筹法律审查报告书》。4、第三方协助我局 开展了泗黎南路提升工程（观光路-观澜大道）等工程外业勘察、现状调查等拆迁工作，有效完成了市、区有关任务年度目标。5、出具了《龙华区土地整备和房屋补安置房研究报告》。6、完成了《龙华区土地整备利益统筹项目土地整备规划研究审查指引》编制工作。</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</si>
  <si>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</si>
  <si>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</si>
  <si>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</si>
  <si>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</si>
  <si>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</si>
  <si>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</si>
  <si>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</si>
  <si>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</si>
  <si>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</si>
  <si>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</si>
  <si>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</si>
  <si>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课题数量</t>
  </si>
  <si>
    <t>2个</t>
  </si>
  <si>
    <t>无偏差</t>
  </si>
  <si>
    <t>协助工作车辆数</t>
  </si>
  <si>
    <t>3辆</t>
  </si>
  <si>
    <t>协助工作人数</t>
  </si>
  <si>
    <t>5人</t>
  </si>
  <si>
    <t>协助补偿建筑和土地面积</t>
  </si>
  <si>
    <t>协助我局完成市、区2021年下达的任务</t>
  </si>
  <si>
    <t>已完成</t>
  </si>
  <si>
    <t>质量指标</t>
  </si>
  <si>
    <t>项目验收合格率</t>
  </si>
  <si>
    <t>100%</t>
  </si>
  <si>
    <t>时效指标</t>
  </si>
  <si>
    <t>各项工作完成及时率</t>
  </si>
  <si>
    <t>成本指标</t>
  </si>
  <si>
    <t>成本控制率</t>
  </si>
  <si>
    <t>≤100%</t>
  </si>
  <si>
    <t>效益指标
（40分）</t>
  </si>
  <si>
    <t>经济效益指标</t>
  </si>
  <si>
    <t>拉动龙华区经济发展，推动政府投资项目顺利落地</t>
  </si>
  <si>
    <t>有效推动</t>
  </si>
  <si>
    <t>社会效益指标</t>
  </si>
  <si>
    <t>保障道路交通、文教体卫设设施落地</t>
  </si>
  <si>
    <t>有效保障</t>
  </si>
  <si>
    <t>生态效益指标</t>
  </si>
  <si>
    <t>不适用</t>
  </si>
  <si>
    <t>满意度指标</t>
  </si>
  <si>
    <t>相关单位对土地整备和征地拆迁工作满意度</t>
  </si>
  <si>
    <t>≥90%</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</si>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</sst>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6">
    <numFmt numFmtId="176" formatCode="0.00_ "/>
    <numFmt numFmtId="42" formatCode="_ &quot;￥&quot;* #,##0_ ;_ &quot;￥&quot;* \-#,##0_ ;_ &quot;￥&quot;* &quot;-&quot;_ ;_ @_ "/>
    <numFmt numFmtId="177" formatCode="0_ "/>
    <numFmt numFmtId="41" formatCode="_ * #,##0_ ;_ * \-#,##0_ ;_ * &quot;-&quot;_ ;_ @_ "/>
    <numFmt numFmtId="44" formatCode="_ &quot;￥&quot;* #,##0.00_ ;_ &quot;￥&quot;* \-#,##0.00_ ;_ &quot;￥&quot;* &quot;-&quot;??_ ;_ @_ "/>
    <numFmt numFmtId="43" formatCode="_ * #,##0.00_ ;_ * \-#,##0.00_ ;_ * &quot;-&quot;??_ ;_ @_ "/>
  </numFmts>
  <fonts count="25">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color theme="1"/>
      <name val="等线"/>
      <charset val="0"/>
      <scheme val="minor"/>
    </font>
    <font>
      <b/>
      <sz val="11"/>
      <color theme="1"/>
      <name val="等线"/>
      <charset val="0"/>
      <scheme val="minor"/>
    </font>
    <font>
      <sz val="11"/>
      <color theme="0"/>
      <name val="等线"/>
      <charset val="0"/>
      <scheme val="minor"/>
    </font>
    <font>
      <sz val="11"/>
      <color rgb="FF9C0006"/>
      <name val="等线"/>
      <charset val="0"/>
      <scheme val="minor"/>
    </font>
    <font>
      <b/>
      <sz val="11"/>
      <color theme="3"/>
      <name val="等线"/>
      <charset val="134"/>
      <scheme val="minor"/>
    </font>
    <font>
      <sz val="11"/>
      <color theme="1"/>
      <name val="等线"/>
      <charset val="134"/>
      <scheme val="minor"/>
    </font>
    <font>
      <sz val="11"/>
      <color rgb="FF006100"/>
      <name val="等线"/>
      <charset val="0"/>
      <scheme val="minor"/>
    </font>
    <font>
      <b/>
      <sz val="15"/>
      <color theme="3"/>
      <name val="等线"/>
      <charset val="134"/>
      <scheme val="minor"/>
    </font>
    <font>
      <b/>
      <sz val="11"/>
      <color rgb="FFFA7D00"/>
      <name val="等线"/>
      <charset val="0"/>
      <scheme val="minor"/>
    </font>
    <font>
      <sz val="11"/>
      <color rgb="FFFF0000"/>
      <name val="等线"/>
      <charset val="0"/>
      <scheme val="minor"/>
    </font>
    <font>
      <u/>
      <sz val="11"/>
      <color rgb="FF800080"/>
      <name val="等线"/>
      <charset val="0"/>
      <scheme val="minor"/>
    </font>
    <font>
      <sz val="11"/>
      <color rgb="FF9C6500"/>
      <name val="等线"/>
      <charset val="0"/>
      <scheme val="minor"/>
    </font>
    <font>
      <b/>
      <sz val="11"/>
      <color rgb="FFFFFFFF"/>
      <name val="等线"/>
      <charset val="0"/>
      <scheme val="minor"/>
    </font>
    <font>
      <sz val="11"/>
      <color rgb="FF3F3F76"/>
      <name val="等线"/>
      <charset val="0"/>
      <scheme val="minor"/>
    </font>
    <font>
      <b/>
      <sz val="11"/>
      <color rgb="FF3F3F3F"/>
      <name val="等线"/>
      <charset val="0"/>
      <scheme val="minor"/>
    </font>
    <font>
      <b/>
      <sz val="13"/>
      <color theme="3"/>
      <name val="等线"/>
      <charset val="134"/>
      <scheme val="minor"/>
    </font>
    <font>
      <i/>
      <sz val="11"/>
      <color rgb="FF7F7F7F"/>
      <name val="等线"/>
      <charset val="0"/>
      <scheme val="minor"/>
    </font>
    <font>
      <b/>
      <sz val="18"/>
      <color theme="3"/>
      <name val="等线"/>
      <charset val="134"/>
      <scheme val="minor"/>
    </font>
    <font>
      <sz val="11"/>
      <color rgb="FFFA7D00"/>
      <name val="等线"/>
      <charset val="0"/>
      <scheme val="minor"/>
    </font>
    <font>
      <u/>
      <sz val="11"/>
      <color rgb="FF0000FF"/>
      <name val="等线"/>
      <charset val="0"/>
      <scheme val="minor"/>
    </font>
    <font>
      <sz val="11"/>
      <color rgb="FFFF0000"/>
      <name val="微软雅黑"/>
      <charset val="134"/>
    </font>
  </fonts>
  <fills count="35">
    <fill>
      <patternFill patternType="none"/>
    </fill>
    <fill>
      <patternFill patternType="gray125"/>
    </fill>
    <fill>
      <patternFill patternType="solid">
        <fgColor theme="0" tint="-0.149998474074526"/>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5"/>
        <bgColor indexed="64"/>
      </patternFill>
    </fill>
    <fill>
      <patternFill patternType="solid">
        <fgColor theme="8"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rgb="FFF2F2F2"/>
        <bgColor indexed="64"/>
      </patternFill>
    </fill>
    <fill>
      <patternFill patternType="solid">
        <fgColor rgb="FFFFFFCC"/>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4"/>
        <bgColor indexed="64"/>
      </patternFill>
    </fill>
    <fill>
      <patternFill patternType="solid">
        <fgColor theme="6" tint="0.799981688894314"/>
        <bgColor indexed="64"/>
      </patternFill>
    </fill>
    <fill>
      <patternFill patternType="solid">
        <fgColor theme="4" tint="0.399975585192419"/>
        <bgColor indexed="64"/>
      </patternFill>
    </fill>
  </fills>
  <borders count="18">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6" fillId="26" borderId="0" applyNumberFormat="false" applyBorder="false" applyAlignment="false" applyProtection="false">
      <alignment vertical="center"/>
    </xf>
    <xf numFmtId="0" fontId="4" fillId="25" borderId="0" applyNumberFormat="false" applyBorder="false" applyAlignment="false" applyProtection="false">
      <alignment vertical="center"/>
    </xf>
    <xf numFmtId="0" fontId="4" fillId="22"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4" fillId="24"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4" fillId="18" borderId="0" applyNumberFormat="false" applyBorder="false" applyAlignment="false" applyProtection="false">
      <alignment vertical="center"/>
    </xf>
    <xf numFmtId="0" fontId="4" fillId="15" borderId="0" applyNumberFormat="false" applyBorder="false" applyAlignment="false" applyProtection="false">
      <alignment vertical="center"/>
    </xf>
    <xf numFmtId="0" fontId="4" fillId="10"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16" fillId="30" borderId="14" applyNumberFormat="false" applyAlignment="false" applyProtection="false">
      <alignment vertical="center"/>
    </xf>
    <xf numFmtId="0" fontId="11" fillId="0" borderId="11" applyNumberFormat="false" applyFill="false" applyAlignment="false" applyProtection="false">
      <alignment vertical="center"/>
    </xf>
    <xf numFmtId="0" fontId="17" fillId="31" borderId="12" applyNumberFormat="false" applyAlignment="false" applyProtection="false">
      <alignment vertical="center"/>
    </xf>
    <xf numFmtId="0" fontId="23" fillId="0" borderId="0" applyNumberFormat="false" applyFill="false" applyBorder="false" applyAlignment="false" applyProtection="false">
      <alignment vertical="center"/>
    </xf>
    <xf numFmtId="0" fontId="18" fillId="20" borderId="15" applyNumberFormat="false" applyAlignment="false" applyProtection="false">
      <alignment vertical="center"/>
    </xf>
    <xf numFmtId="0" fontId="4" fillId="23" borderId="0" applyNumberFormat="false" applyBorder="false" applyAlignment="false" applyProtection="false">
      <alignment vertical="center"/>
    </xf>
    <xf numFmtId="0" fontId="4" fillId="33" borderId="0" applyNumberFormat="false" applyBorder="false" applyAlignment="false" applyProtection="false">
      <alignment vertical="center"/>
    </xf>
    <xf numFmtId="42" fontId="9" fillId="0" borderId="0" applyFont="false" applyFill="false" applyBorder="false" applyAlignment="false" applyProtection="false">
      <alignment vertical="center"/>
    </xf>
    <xf numFmtId="0" fontId="8" fillId="0" borderId="16"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2" fillId="20" borderId="12" applyNumberFormat="false" applyAlignment="false" applyProtection="false">
      <alignment vertical="center"/>
    </xf>
    <xf numFmtId="0" fontId="6" fillId="34" borderId="0" applyNumberFormat="false" applyBorder="false" applyAlignment="false" applyProtection="false">
      <alignment vertical="center"/>
    </xf>
    <xf numFmtId="41" fontId="9"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9" fillId="21" borderId="13" applyNumberFormat="false" applyFont="false" applyAlignment="false" applyProtection="false">
      <alignment vertical="center"/>
    </xf>
    <xf numFmtId="0" fontId="10" fillId="9" borderId="0" applyNumberFormat="false" applyBorder="false" applyAlignment="false" applyProtection="false">
      <alignment vertical="center"/>
    </xf>
    <xf numFmtId="44" fontId="9" fillId="0" borderId="0" applyFont="false" applyFill="false" applyBorder="false" applyAlignment="false" applyProtection="false">
      <alignment vertical="center"/>
    </xf>
    <xf numFmtId="43" fontId="9" fillId="0" borderId="0" applyFont="false" applyFill="false" applyBorder="false" applyAlignment="false" applyProtection="false">
      <alignment vertical="center"/>
    </xf>
    <xf numFmtId="0" fontId="19" fillId="0" borderId="11" applyNumberFormat="false" applyFill="false" applyAlignment="false" applyProtection="false">
      <alignment vertical="center"/>
    </xf>
    <xf numFmtId="0" fontId="8" fillId="0" borderId="0" applyNumberFormat="false" applyFill="false" applyBorder="false" applyAlignment="false" applyProtection="false">
      <alignment vertical="center"/>
    </xf>
    <xf numFmtId="9" fontId="9" fillId="0" borderId="0" applyFont="false" applyFill="false" applyBorder="false" applyAlignment="false" applyProtection="false">
      <alignment vertical="center"/>
    </xf>
    <xf numFmtId="0" fontId="22" fillId="0" borderId="17" applyNumberFormat="false" applyFill="false" applyAlignment="false" applyProtection="false">
      <alignment vertical="center"/>
    </xf>
    <xf numFmtId="0" fontId="4" fillId="8" borderId="0" applyNumberFormat="false" applyBorder="false" applyAlignment="false" applyProtection="false">
      <alignment vertical="center"/>
    </xf>
    <xf numFmtId="0" fontId="4" fillId="5"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5" fillId="0" borderId="10" applyNumberFormat="false" applyFill="false" applyAlignment="false" applyProtection="false">
      <alignment vertical="center"/>
    </xf>
    <xf numFmtId="0" fontId="6" fillId="14"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4" fillId="4"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5" fillId="28"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4" fillId="17" borderId="0" applyNumberFormat="false" applyBorder="false" applyAlignment="false" applyProtection="false">
      <alignment vertical="center"/>
    </xf>
  </cellStyleXfs>
  <cellXfs count="41">
    <xf numFmtId="0" fontId="0" fillId="0" borderId="0" xfId="0"/>
    <xf numFmtId="0" fontId="1" fillId="0" borderId="1" xfId="0" applyFont="true" applyBorder="true" applyAlignment="true">
      <alignment horizontal="center" vertical="center"/>
    </xf>
    <xf numFmtId="0" fontId="2" fillId="2" borderId="2" xfId="0" applyFont="true" applyFill="true" applyBorder="true" applyAlignment="true">
      <alignment horizont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2" borderId="5" xfId="0" applyFont="true" applyFill="true" applyBorder="true" applyAlignment="true">
      <alignment horizontal="center" vertical="center" wrapText="true"/>
    </xf>
    <xf numFmtId="0" fontId="2" fillId="2" borderId="2" xfId="0" applyFont="true" applyFill="true" applyBorder="true" applyAlignment="true">
      <alignment horizontal="left" vertical="center"/>
    </xf>
    <xf numFmtId="0" fontId="2" fillId="2" borderId="2" xfId="0" applyFont="true" applyFill="true" applyBorder="true" applyAlignment="true">
      <alignment horizontal="center" vertical="center"/>
    </xf>
    <xf numFmtId="0" fontId="2" fillId="2" borderId="6" xfId="0" applyFont="true" applyFill="true" applyBorder="true" applyAlignment="true">
      <alignment horizontal="center" vertical="center" wrapText="true"/>
    </xf>
    <xf numFmtId="176" fontId="2" fillId="0" borderId="2" xfId="0" applyNumberFormat="true" applyFont="true" applyBorder="true" applyAlignment="true">
      <alignment horizontal="right" vertical="center"/>
    </xf>
    <xf numFmtId="0" fontId="2" fillId="2" borderId="3" xfId="0" applyFont="true" applyFill="true" applyBorder="true" applyAlignment="true">
      <alignment horizontal="right" vertical="center"/>
    </xf>
    <xf numFmtId="0" fontId="2" fillId="2" borderId="7" xfId="0" applyFont="true" applyFill="true" applyBorder="true" applyAlignment="true">
      <alignment horizontal="right" vertical="center"/>
    </xf>
    <xf numFmtId="0" fontId="2" fillId="2" borderId="8" xfId="0" applyFont="true" applyFill="true" applyBorder="true" applyAlignment="true">
      <alignment horizontal="center" vertical="center" wrapText="true"/>
    </xf>
    <xf numFmtId="0" fontId="2" fillId="2" borderId="2" xfId="0" applyFont="true" applyFill="true" applyBorder="true" applyAlignment="true">
      <alignment horizontal="right" vertical="center"/>
    </xf>
    <xf numFmtId="0" fontId="2" fillId="2" borderId="2" xfId="0" applyFont="true" applyFill="true" applyBorder="true" applyAlignment="true">
      <alignment horizontal="center" vertical="center" wrapText="true"/>
    </xf>
    <xf numFmtId="0" fontId="2" fillId="2" borderId="3" xfId="0" applyFont="true" applyFill="true" applyBorder="true" applyAlignment="true">
      <alignment horizontal="center"/>
    </xf>
    <xf numFmtId="0" fontId="2" fillId="2" borderId="4" xfId="0" applyFont="true" applyFill="true" applyBorder="true" applyAlignment="true">
      <alignment horizontal="center"/>
    </xf>
    <xf numFmtId="0" fontId="2" fillId="0" borderId="3" xfId="0" applyFont="true" applyBorder="true" applyAlignment="true">
      <alignment horizontal="left" vertical="center" wrapText="true"/>
    </xf>
    <xf numFmtId="0" fontId="2" fillId="0" borderId="4" xfId="0" applyFont="true" applyBorder="true" applyAlignment="true">
      <alignment horizontal="left" vertical="center" wrapText="true"/>
    </xf>
    <xf numFmtId="0" fontId="2" fillId="2" borderId="5" xfId="0" applyFont="true" applyFill="true" applyBorder="true" applyAlignment="true">
      <alignment horizontal="center"/>
    </xf>
    <xf numFmtId="0" fontId="2" fillId="2" borderId="2" xfId="0" applyFont="true" applyFill="true" applyBorder="true" applyAlignment="true">
      <alignment vertical="center" wrapText="true"/>
    </xf>
    <xf numFmtId="49" fontId="3" fillId="2" borderId="2" xfId="0" applyNumberFormat="true" applyFont="true" applyFill="true" applyBorder="true" applyAlignment="true">
      <alignment horizontal="center" vertical="center" wrapText="true"/>
    </xf>
    <xf numFmtId="49" fontId="3" fillId="0" borderId="2" xfId="0" applyNumberFormat="true" applyFont="true" applyBorder="true" applyAlignment="true">
      <alignment horizontal="center" vertical="center"/>
    </xf>
    <xf numFmtId="49" fontId="2" fillId="0" borderId="2" xfId="0" applyNumberFormat="true" applyFont="true" applyBorder="true" applyAlignment="true">
      <alignment horizontal="center" vertical="center"/>
    </xf>
    <xf numFmtId="0" fontId="2" fillId="2" borderId="2" xfId="0" applyFont="true" applyFill="true" applyBorder="true"/>
    <xf numFmtId="0" fontId="0" fillId="0" borderId="9" xfId="0" applyBorder="true" applyAlignment="true">
      <alignment horizontal="left" vertical="top" wrapText="true"/>
    </xf>
    <xf numFmtId="0" fontId="0" fillId="0" borderId="0" xfId="0" applyBorder="true" applyAlignment="true">
      <alignment horizontal="left" vertical="top" wrapText="true"/>
    </xf>
    <xf numFmtId="0" fontId="0" fillId="0" borderId="0" xfId="0" applyAlignment="true">
      <alignment vertical="top"/>
    </xf>
    <xf numFmtId="0" fontId="2" fillId="0" borderId="7" xfId="0" applyFont="true" applyBorder="true" applyAlignment="true">
      <alignment horizontal="center" vertical="center"/>
    </xf>
    <xf numFmtId="0" fontId="2" fillId="0" borderId="2" xfId="0" applyFont="true" applyBorder="true" applyAlignment="true">
      <alignment horizontal="center" vertical="center"/>
    </xf>
    <xf numFmtId="177" fontId="2" fillId="0" borderId="2" xfId="0" applyNumberFormat="true" applyFont="true" applyBorder="true" applyAlignment="true">
      <alignment horizontal="center" vertical="center"/>
    </xf>
    <xf numFmtId="176" fontId="2" fillId="3" borderId="2" xfId="0" applyNumberFormat="true" applyFont="true" applyFill="true" applyBorder="true" applyAlignment="true">
      <alignment horizontal="right" vertical="center"/>
    </xf>
    <xf numFmtId="0" fontId="2" fillId="0" borderId="2" xfId="0" applyFont="true" applyBorder="true" applyAlignment="true">
      <alignment horizontal="center"/>
    </xf>
    <xf numFmtId="0" fontId="2" fillId="2" borderId="7" xfId="0" applyFont="true" applyFill="true" applyBorder="true" applyAlignment="true">
      <alignment horizontal="center"/>
    </xf>
    <xf numFmtId="0" fontId="2" fillId="0" borderId="7" xfId="0" applyFont="true" applyBorder="true" applyAlignment="true">
      <alignment horizontal="left" vertical="center" wrapText="true"/>
    </xf>
    <xf numFmtId="49" fontId="2" fillId="3" borderId="2" xfId="0" applyNumberFormat="true" applyFont="true" applyFill="true" applyBorder="true" applyAlignment="true">
      <alignment horizontal="left" vertical="center" wrapText="true"/>
    </xf>
    <xf numFmtId="49" fontId="2" fillId="3" borderId="2" xfId="0" applyNumberFormat="true" applyFont="true" applyFill="true" applyBorder="true" applyAlignment="true">
      <alignment horizontal="center" vertical="center"/>
    </xf>
    <xf numFmtId="0" fontId="2" fillId="3" borderId="2" xfId="0" applyNumberFormat="true" applyFont="true" applyFill="true" applyBorder="true" applyAlignment="true">
      <alignment horizontal="center" vertical="center"/>
    </xf>
    <xf numFmtId="0" fontId="2" fillId="0" borderId="2" xfId="0" applyFont="true" applyBorder="true"/>
    <xf numFmtId="176" fontId="2" fillId="0" borderId="2" xfId="0" applyNumberFormat="true" applyFont="true" applyBorder="true" applyAlignment="true">
      <alignment horizontal="center" vertical="center"/>
    </xf>
    <xf numFmtId="49" fontId="2" fillId="3" borderId="2" xfId="0" applyNumberFormat="true" applyFont="true" applyFill="true" applyBorder="true" applyAlignment="true">
      <alignment horizontal="left" vertical="top"/>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1"/>
  <sheetViews>
    <sheetView tabSelected="1" zoomScale="115" zoomScaleNormal="115" topLeftCell="A5" workbookViewId="0">
      <selection activeCell="L17" sqref="L17"/>
    </sheetView>
  </sheetViews>
  <sheetFormatPr defaultColWidth="9" defaultRowHeight="16.5"/>
  <cols>
    <col min="2" max="2" width="12.6285714285714" customWidth="true"/>
    <col min="3" max="3" width="15.6285714285714" customWidth="true"/>
    <col min="4" max="6" width="12.6285714285714" customWidth="true"/>
    <col min="7" max="8" width="6.62857142857143" customWidth="true"/>
    <col min="9" max="9" width="24.6285714285714" customWidth="true"/>
  </cols>
  <sheetData>
    <row r="1" ht="27" customHeight="true" spans="1:9">
      <c r="A1" s="1" t="s">
        <v>0</v>
      </c>
      <c r="B1" s="1"/>
      <c r="C1" s="1"/>
      <c r="D1" s="1"/>
      <c r="E1" s="1"/>
      <c r="F1" s="1"/>
      <c r="G1" s="1"/>
      <c r="H1" s="1"/>
      <c r="I1" s="1"/>
    </row>
    <row r="2" spans="1:9">
      <c r="A2" s="2" t="s">
        <v>1</v>
      </c>
      <c r="B2" s="3" t="s">
        <v>2</v>
      </c>
      <c r="C2" s="4"/>
      <c r="D2" s="4"/>
      <c r="E2" s="28"/>
      <c r="F2" s="2" t="s">
        <v>3</v>
      </c>
      <c r="G2" s="29">
        <v>7859000</v>
      </c>
      <c r="H2" s="29"/>
      <c r="I2" s="29"/>
    </row>
    <row r="3" spans="1:9">
      <c r="A3" s="2" t="s">
        <v>4</v>
      </c>
      <c r="B3" s="3" t="s">
        <v>5</v>
      </c>
      <c r="C3" s="4"/>
      <c r="D3" s="4"/>
      <c r="E3" s="28"/>
      <c r="F3" s="2" t="s">
        <v>6</v>
      </c>
      <c r="G3" s="29"/>
      <c r="H3" s="29"/>
      <c r="I3" s="29"/>
    </row>
    <row r="4" spans="1:9">
      <c r="A4" s="5" t="s">
        <v>7</v>
      </c>
      <c r="B4" s="6"/>
      <c r="C4" s="6"/>
      <c r="D4" s="7" t="s">
        <v>8</v>
      </c>
      <c r="E4" s="7" t="s">
        <v>9</v>
      </c>
      <c r="F4" s="7" t="s">
        <v>10</v>
      </c>
      <c r="G4" s="7" t="s">
        <v>11</v>
      </c>
      <c r="H4" s="7" t="s">
        <v>12</v>
      </c>
      <c r="I4" s="7" t="s">
        <v>13</v>
      </c>
    </row>
    <row r="5" spans="1:9">
      <c r="A5" s="8"/>
      <c r="B5" s="7" t="s">
        <v>14</v>
      </c>
      <c r="C5" s="7"/>
      <c r="D5" s="9">
        <v>2419000</v>
      </c>
      <c r="E5" s="9">
        <f>SUM(E6:E8)</f>
        <v>2659000</v>
      </c>
      <c r="F5" s="9">
        <f>SUM(F6:F8)</f>
        <v>2658500</v>
      </c>
      <c r="G5" s="30">
        <v>10</v>
      </c>
      <c r="H5" s="9">
        <f>IF(AND(E5=0,F5=0),1,IF(E5=0,0,ROUND(F5/E5,2)))</f>
        <v>1</v>
      </c>
      <c r="I5" s="39">
        <f>ROUND(H5*G5,2)</f>
        <v>10</v>
      </c>
    </row>
    <row r="6" spans="1:9">
      <c r="A6" s="8"/>
      <c r="B6" s="10" t="s">
        <v>15</v>
      </c>
      <c r="C6" s="11"/>
      <c r="D6" s="9">
        <v>2419000</v>
      </c>
      <c r="E6" s="31">
        <v>2659000</v>
      </c>
      <c r="F6" s="31">
        <v>2658500</v>
      </c>
      <c r="G6" s="32" t="s">
        <v>16</v>
      </c>
      <c r="H6" s="9">
        <f t="shared" ref="H6:H8" si="0">IF(AND(E6=0,F6=0),1,IF(E6=0,0,ROUND(F6/E6,2)))</f>
        <v>1</v>
      </c>
      <c r="I6" s="32" t="s">
        <v>16</v>
      </c>
    </row>
    <row r="7" spans="1:9">
      <c r="A7" s="8"/>
      <c r="B7" s="10" t="s">
        <v>17</v>
      </c>
      <c r="C7" s="11"/>
      <c r="D7" s="9">
        <v>0</v>
      </c>
      <c r="E7" s="31">
        <v>0</v>
      </c>
      <c r="F7" s="31">
        <v>0</v>
      </c>
      <c r="G7" s="32" t="s">
        <v>16</v>
      </c>
      <c r="H7" s="9">
        <f t="shared" si="0"/>
        <v>1</v>
      </c>
      <c r="I7" s="32" t="s">
        <v>16</v>
      </c>
    </row>
    <row r="8" spans="1:9">
      <c r="A8" s="12"/>
      <c r="B8" s="13" t="s">
        <v>18</v>
      </c>
      <c r="C8" s="13"/>
      <c r="D8" s="9">
        <f>D5-D6-D7</f>
        <v>0</v>
      </c>
      <c r="E8" s="31">
        <v>0</v>
      </c>
      <c r="F8" s="31">
        <v>0</v>
      </c>
      <c r="G8" s="32" t="s">
        <v>16</v>
      </c>
      <c r="H8" s="9">
        <f t="shared" si="0"/>
        <v>1</v>
      </c>
      <c r="I8" s="32" t="s">
        <v>16</v>
      </c>
    </row>
    <row r="9" spans="1:9">
      <c r="A9" s="14" t="s">
        <v>19</v>
      </c>
      <c r="B9" s="15" t="s">
        <v>20</v>
      </c>
      <c r="C9" s="16"/>
      <c r="D9" s="16"/>
      <c r="E9" s="33"/>
      <c r="F9" s="2" t="s">
        <v>21</v>
      </c>
      <c r="G9" s="2"/>
      <c r="H9" s="2"/>
      <c r="I9" s="2"/>
    </row>
    <row r="10" ht="238" customHeight="true" spans="1:9">
      <c r="A10" s="14"/>
      <c r="B10" s="17" t="s">
        <v>22</v>
      </c>
      <c r="C10" s="18"/>
      <c r="D10" s="18"/>
      <c r="E10" s="34"/>
      <c r="F10" s="35" t="s">
        <v>23</v>
      </c>
      <c r="G10" s="35"/>
      <c r="H10" s="35"/>
      <c r="I10" s="35"/>
    </row>
    <row r="11" ht="20.25" customHeight="true" spans="1:9">
      <c r="A11" s="14" t="s">
        <v>24</v>
      </c>
      <c r="B11" s="19" t="s">
        <v>25</v>
      </c>
      <c r="C11" s="19" t="s">
        <v>26</v>
      </c>
      <c r="D11" s="7" t="s">
        <v>27</v>
      </c>
      <c r="E11" s="7" t="s">
        <v>28</v>
      </c>
      <c r="F11" s="7" t="s">
        <v>29</v>
      </c>
      <c r="G11" s="7" t="s">
        <v>30</v>
      </c>
      <c r="H11" s="7" t="s">
        <v>31</v>
      </c>
      <c r="I11" s="7" t="s">
        <v>32</v>
      </c>
    </row>
    <row r="12" ht="19.5" customHeight="true" spans="1:9">
      <c r="A12" s="20"/>
      <c r="B12" s="21" t="s">
        <v>33</v>
      </c>
      <c r="C12" s="22" t="s">
        <v>34</v>
      </c>
      <c r="D12" s="23" t="s">
        <v>35</v>
      </c>
      <c r="E12" s="23" t="s">
        <v>36</v>
      </c>
      <c r="F12" s="36" t="s">
        <v>36</v>
      </c>
      <c r="G12" s="37">
        <v>7</v>
      </c>
      <c r="H12" s="37">
        <v>7</v>
      </c>
      <c r="I12" s="40" t="s">
        <v>37</v>
      </c>
    </row>
    <row r="13" ht="19.5" customHeight="true" spans="1:9">
      <c r="A13" s="20"/>
      <c r="B13" s="21" t="s">
        <v>33</v>
      </c>
      <c r="C13" s="22" t="s">
        <v>34</v>
      </c>
      <c r="D13" s="23" t="s">
        <v>38</v>
      </c>
      <c r="E13" s="23" t="s">
        <v>39</v>
      </c>
      <c r="F13" s="36" t="s">
        <v>39</v>
      </c>
      <c r="G13" s="37">
        <v>7</v>
      </c>
      <c r="H13" s="37">
        <v>7</v>
      </c>
      <c r="I13" s="40" t="s">
        <v>37</v>
      </c>
    </row>
    <row r="14" ht="19.5" customHeight="true" spans="1:9">
      <c r="A14" s="20"/>
      <c r="B14" s="21" t="s">
        <v>33</v>
      </c>
      <c r="C14" s="22" t="s">
        <v>34</v>
      </c>
      <c r="D14" s="23" t="s">
        <v>40</v>
      </c>
      <c r="E14" s="23" t="s">
        <v>41</v>
      </c>
      <c r="F14" s="36" t="s">
        <v>41</v>
      </c>
      <c r="G14" s="37">
        <v>7</v>
      </c>
      <c r="H14" s="37">
        <v>7</v>
      </c>
      <c r="I14" s="40" t="s">
        <v>37</v>
      </c>
    </row>
    <row r="15" ht="19.5" customHeight="true" spans="1:9">
      <c r="A15" s="20"/>
      <c r="B15" s="21" t="s">
        <v>33</v>
      </c>
      <c r="C15" s="22" t="s">
        <v>34</v>
      </c>
      <c r="D15" s="23" t="s">
        <v>42</v>
      </c>
      <c r="E15" s="23" t="s">
        <v>43</v>
      </c>
      <c r="F15" s="36" t="s">
        <v>44</v>
      </c>
      <c r="G15" s="37">
        <v>7</v>
      </c>
      <c r="H15" s="37">
        <v>7</v>
      </c>
      <c r="I15" s="40" t="s">
        <v>37</v>
      </c>
    </row>
    <row r="16" ht="19.5" customHeight="true" spans="1:9">
      <c r="A16" s="20"/>
      <c r="B16" s="21" t="s">
        <v>33</v>
      </c>
      <c r="C16" s="22" t="s">
        <v>45</v>
      </c>
      <c r="D16" s="23" t="s">
        <v>46</v>
      </c>
      <c r="E16" s="23" t="s">
        <v>47</v>
      </c>
      <c r="F16" s="36" t="s">
        <v>47</v>
      </c>
      <c r="G16" s="37">
        <v>8</v>
      </c>
      <c r="H16" s="37">
        <v>8</v>
      </c>
      <c r="I16" s="40" t="s">
        <v>37</v>
      </c>
    </row>
    <row r="17" ht="19.5" customHeight="true" spans="1:9">
      <c r="A17" s="20"/>
      <c r="B17" s="21" t="s">
        <v>33</v>
      </c>
      <c r="C17" s="22" t="s">
        <v>48</v>
      </c>
      <c r="D17" s="23" t="s">
        <v>49</v>
      </c>
      <c r="E17" s="23" t="s">
        <v>47</v>
      </c>
      <c r="F17" s="36" t="s">
        <v>47</v>
      </c>
      <c r="G17" s="37">
        <v>8</v>
      </c>
      <c r="H17" s="37">
        <v>8</v>
      </c>
      <c r="I17" s="40" t="s">
        <v>37</v>
      </c>
    </row>
    <row r="18" ht="19.5" customHeight="true" spans="1:9">
      <c r="A18" s="20"/>
      <c r="B18" s="21" t="s">
        <v>33</v>
      </c>
      <c r="C18" s="22" t="s">
        <v>50</v>
      </c>
      <c r="D18" s="23" t="s">
        <v>51</v>
      </c>
      <c r="E18" s="23" t="s">
        <v>52</v>
      </c>
      <c r="F18" s="36" t="s">
        <v>47</v>
      </c>
      <c r="G18" s="37">
        <v>6</v>
      </c>
      <c r="H18" s="37">
        <v>6</v>
      </c>
      <c r="I18" s="40" t="s">
        <v>37</v>
      </c>
    </row>
    <row r="19" ht="19.5" customHeight="true" spans="1:9">
      <c r="A19" s="20"/>
      <c r="B19" s="21" t="s">
        <v>53</v>
      </c>
      <c r="C19" s="22" t="s">
        <v>54</v>
      </c>
      <c r="D19" s="23" t="s">
        <v>55</v>
      </c>
      <c r="E19" s="23" t="s">
        <v>56</v>
      </c>
      <c r="F19" s="36" t="s">
        <v>56</v>
      </c>
      <c r="G19" s="37">
        <v>15</v>
      </c>
      <c r="H19" s="37">
        <v>15</v>
      </c>
      <c r="I19" s="40" t="s">
        <v>37</v>
      </c>
    </row>
    <row r="20" ht="19.5" customHeight="true" spans="1:9">
      <c r="A20" s="20"/>
      <c r="B20" s="21" t="s">
        <v>53</v>
      </c>
      <c r="C20" s="22" t="s">
        <v>57</v>
      </c>
      <c r="D20" s="23" t="s">
        <v>58</v>
      </c>
      <c r="E20" s="23" t="s">
        <v>59</v>
      </c>
      <c r="F20" s="36" t="s">
        <v>56</v>
      </c>
      <c r="G20" s="37">
        <v>15</v>
      </c>
      <c r="H20" s="37">
        <v>15</v>
      </c>
      <c r="I20" s="40" t="s">
        <v>37</v>
      </c>
    </row>
    <row r="21" ht="19.5" customHeight="true" spans="1:9">
      <c r="A21" s="20"/>
      <c r="B21" s="21" t="s">
        <v>53</v>
      </c>
      <c r="C21" s="22" t="s">
        <v>60</v>
      </c>
      <c r="D21" s="23" t="s">
        <v>61</v>
      </c>
      <c r="E21" s="23" t="s">
        <v>61</v>
      </c>
      <c r="F21" s="36" t="s">
        <v>61</v>
      </c>
      <c r="G21" s="37">
        <v>0</v>
      </c>
      <c r="H21" s="37">
        <v>0</v>
      </c>
      <c r="I21" s="40"/>
    </row>
    <row r="22" ht="19.5" customHeight="true" spans="1:9">
      <c r="A22" s="20"/>
      <c r="B22" s="21" t="s">
        <v>53</v>
      </c>
      <c r="C22" s="22" t="s">
        <v>62</v>
      </c>
      <c r="D22" s="23" t="s">
        <v>63</v>
      </c>
      <c r="E22" s="23" t="s">
        <v>64</v>
      </c>
      <c r="F22" s="36" t="s">
        <v>47</v>
      </c>
      <c r="G22" s="37">
        <v>10</v>
      </c>
      <c r="H22" s="37">
        <v>10</v>
      </c>
      <c r="I22" s="40" t="s">
        <v>37</v>
      </c>
    </row>
    <row r="23" customHeight="true" spans="1:9">
      <c r="A23" s="24"/>
      <c r="B23" s="15" t="s">
        <v>65</v>
      </c>
      <c r="C23" s="16"/>
      <c r="D23" s="16"/>
      <c r="E23" s="16"/>
      <c r="F23" s="33"/>
      <c r="G23" s="38">
        <f ca="1">G5+SUM(INDIRECT("G12:G"&amp;ROW()-1))</f>
        <v>100</v>
      </c>
      <c r="H23" s="29">
        <f ca="1">I5+SUM(INDIRECT("H12:H"&amp;ROW()-1))</f>
        <v>100</v>
      </c>
      <c r="I23" s="32" t="s">
        <v>16</v>
      </c>
    </row>
    <row r="24" ht="14.25" customHeight="true" spans="1:9">
      <c r="A24" s="25" t="s">
        <v>66</v>
      </c>
      <c r="B24" s="25"/>
      <c r="C24" s="25"/>
      <c r="D24" s="25"/>
      <c r="E24" s="25"/>
      <c r="F24" s="25"/>
      <c r="G24" s="25"/>
      <c r="H24" s="25"/>
      <c r="I24" s="25"/>
    </row>
    <row r="25" ht="14.25" customHeight="true" spans="1:9">
      <c r="A25" s="26"/>
      <c r="B25" s="26"/>
      <c r="C25" s="26"/>
      <c r="D25" s="26"/>
      <c r="E25" s="26"/>
      <c r="F25" s="26"/>
      <c r="G25" s="26"/>
      <c r="H25" s="26"/>
      <c r="I25" s="26"/>
    </row>
    <row r="26" ht="14.25" customHeight="true" spans="1:9">
      <c r="A26" s="26"/>
      <c r="B26" s="26"/>
      <c r="C26" s="26"/>
      <c r="D26" s="26"/>
      <c r="E26" s="26"/>
      <c r="F26" s="26"/>
      <c r="G26" s="26"/>
      <c r="H26" s="26"/>
      <c r="I26" s="26"/>
    </row>
    <row r="27" ht="14.25" customHeight="true" spans="1:9">
      <c r="A27" s="26"/>
      <c r="B27" s="26"/>
      <c r="C27" s="26"/>
      <c r="D27" s="26"/>
      <c r="E27" s="26"/>
      <c r="F27" s="26"/>
      <c r="G27" s="26"/>
      <c r="H27" s="26"/>
      <c r="I27" s="26"/>
    </row>
    <row r="28" ht="56" customHeight="true" spans="1:9">
      <c r="A28" s="26"/>
      <c r="B28" s="26"/>
      <c r="C28" s="26"/>
      <c r="D28" s="26"/>
      <c r="E28" s="26"/>
      <c r="F28" s="26"/>
      <c r="G28" s="26"/>
      <c r="H28" s="26"/>
      <c r="I28" s="26"/>
    </row>
    <row r="29" ht="14.25" customHeight="true" spans="2:9">
      <c r="B29" s="27"/>
      <c r="C29" s="27"/>
      <c r="D29" s="27"/>
      <c r="E29" s="27"/>
      <c r="F29" s="27"/>
      <c r="G29" s="27"/>
      <c r="H29" s="27"/>
      <c r="I29" s="27"/>
    </row>
    <row r="30" ht="14.25" customHeight="true" spans="2:9">
      <c r="B30" s="27"/>
      <c r="C30" s="27"/>
      <c r="D30" s="27"/>
      <c r="E30" s="27"/>
      <c r="F30" s="27"/>
      <c r="G30" s="27"/>
      <c r="H30" s="27"/>
      <c r="I30" s="27"/>
    </row>
    <row r="31" ht="14.25" customHeight="true" spans="2:9">
      <c r="B31" s="27"/>
      <c r="C31" s="27"/>
      <c r="D31" s="27"/>
      <c r="E31" s="27"/>
      <c r="F31" s="27"/>
      <c r="G31" s="27"/>
      <c r="H31" s="27"/>
      <c r="I31" s="27"/>
    </row>
  </sheetData>
  <mergeCells count="22">
    <mergeCell ref="A1:I1"/>
    <mergeCell ref="B2:E2"/>
    <mergeCell ref="G2:I2"/>
    <mergeCell ref="B3:E3"/>
    <mergeCell ref="G3:I3"/>
    <mergeCell ref="B4:C4"/>
    <mergeCell ref="B5:C5"/>
    <mergeCell ref="B6:C6"/>
    <mergeCell ref="B7:C7"/>
    <mergeCell ref="B8:C8"/>
    <mergeCell ref="B9:E9"/>
    <mergeCell ref="F9:I9"/>
    <mergeCell ref="B10:E10"/>
    <mergeCell ref="F10:I10"/>
    <mergeCell ref="B23:F23"/>
    <mergeCell ref="A4:A8"/>
    <mergeCell ref="A9:A10"/>
    <mergeCell ref="A11:A22"/>
    <mergeCell ref="B12:B18"/>
    <mergeCell ref="B19:B22"/>
    <mergeCell ref="C12:C15"/>
    <mergeCell ref="A24:I28"/>
  </mergeCells>
  <pageMargins left="0.7" right="0.7" top="0.75" bottom="0.75" header="0.3" footer="0.3"/>
  <pageSetup paperSize="9" scale="8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zsy</cp:lastModifiedBy>
  <dcterms:created xsi:type="dcterms:W3CDTF">2015-06-06T02:19:00Z</dcterms:created>
  <dcterms:modified xsi:type="dcterms:W3CDTF">2022-10-28T18:32:49Z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ies>
</file>