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文档" sheetId="4" r:id="rId1"/>
  </sheets>
  <definedNames>
    <definedName name="_xlnm.Print_Area" localSheetId="0">文档!$A$1:$K$25</definedName>
  </definedNames>
  <calcPr calcId="144525"/>
</workbook>
</file>

<file path=xl/sharedStrings.xml><?xml version="1.0" encoding="utf-8"?>
<sst xmlns="http://schemas.openxmlformats.org/spreadsheetml/2006/main" count="134" uniqueCount="111">
  <si>
    <t>附件1</t>
  </si>
  <si>
    <t>龙华区2025年安排工作退役士兵选岗顺序</t>
  </si>
  <si>
    <t>序号</t>
  </si>
  <si>
    <t>姓  名</t>
  </si>
  <si>
    <t>性别</t>
  </si>
  <si>
    <t>文化考试分</t>
  </si>
  <si>
    <t>文化成绩
换算分</t>
  </si>
  <si>
    <t>文化成绩
占比分</t>
  </si>
  <si>
    <t>档案考核分</t>
  </si>
  <si>
    <t>档案考核
换算分</t>
  </si>
  <si>
    <t>档案考核
占比分</t>
  </si>
  <si>
    <t>总分</t>
  </si>
  <si>
    <t>选岗顺序</t>
  </si>
  <si>
    <t>1</t>
  </si>
  <si>
    <t>刘如桥</t>
  </si>
  <si>
    <t>男</t>
  </si>
  <si>
    <t>56</t>
  </si>
  <si>
    <t>138.9</t>
  </si>
  <si>
    <t>一</t>
  </si>
  <si>
    <t>2</t>
  </si>
  <si>
    <t>李森林</t>
  </si>
  <si>
    <t>44.5</t>
  </si>
  <si>
    <t>146.85</t>
  </si>
  <si>
    <t>二</t>
  </si>
  <si>
    <t>3</t>
  </si>
  <si>
    <t>李华兵</t>
  </si>
  <si>
    <t>55</t>
  </si>
  <si>
    <t>110.5</t>
  </si>
  <si>
    <t>三</t>
  </si>
  <si>
    <t>4</t>
  </si>
  <si>
    <t>谷军营</t>
  </si>
  <si>
    <t>61.5</t>
  </si>
  <si>
    <t>100.5</t>
  </si>
  <si>
    <t>四</t>
  </si>
  <si>
    <t>5</t>
  </si>
  <si>
    <t>叶浩</t>
  </si>
  <si>
    <t>73</t>
  </si>
  <si>
    <t>82.8</t>
  </si>
  <si>
    <t>五</t>
  </si>
  <si>
    <t>6</t>
  </si>
  <si>
    <t>冯志强</t>
  </si>
  <si>
    <t>74</t>
  </si>
  <si>
    <t>77.2</t>
  </si>
  <si>
    <t>六</t>
  </si>
  <si>
    <t>7</t>
  </si>
  <si>
    <t>蔡家旺</t>
  </si>
  <si>
    <t>50.5</t>
  </si>
  <si>
    <t>101.8</t>
  </si>
  <si>
    <t>七</t>
  </si>
  <si>
    <t>8</t>
  </si>
  <si>
    <t>王得衡</t>
  </si>
  <si>
    <t>46</t>
  </si>
  <si>
    <t>90.65</t>
  </si>
  <si>
    <t>八</t>
  </si>
  <si>
    <t>9</t>
  </si>
  <si>
    <t>徐龙</t>
  </si>
  <si>
    <t>45</t>
  </si>
  <si>
    <t>88.95</t>
  </si>
  <si>
    <t>九</t>
  </si>
  <si>
    <t>10</t>
  </si>
  <si>
    <t>郑淳</t>
  </si>
  <si>
    <t>47.5</t>
  </si>
  <si>
    <t>83.7</t>
  </si>
  <si>
    <t>十</t>
  </si>
  <si>
    <t>11</t>
  </si>
  <si>
    <t>刘剑</t>
  </si>
  <si>
    <t>39</t>
  </si>
  <si>
    <t>80.1</t>
  </si>
  <si>
    <t>十一</t>
  </si>
  <si>
    <t>12</t>
  </si>
  <si>
    <t>但友根</t>
  </si>
  <si>
    <t>48</t>
  </si>
  <si>
    <t>67.35</t>
  </si>
  <si>
    <t>十二</t>
  </si>
  <si>
    <t>13</t>
  </si>
  <si>
    <t>邓俊辉</t>
  </si>
  <si>
    <t>51.5</t>
  </si>
  <si>
    <t>58.5</t>
  </si>
  <si>
    <t>十三</t>
  </si>
  <si>
    <t>14</t>
  </si>
  <si>
    <t>唐宙</t>
  </si>
  <si>
    <t>48.3</t>
  </si>
  <si>
    <t>十四</t>
  </si>
  <si>
    <t>15</t>
  </si>
  <si>
    <t>闫金榜</t>
  </si>
  <si>
    <t>45.65</t>
  </si>
  <si>
    <t>十五</t>
  </si>
  <si>
    <t>16</t>
  </si>
  <si>
    <t>陈树丰</t>
  </si>
  <si>
    <t>43.5</t>
  </si>
  <si>
    <t>59.4</t>
  </si>
  <si>
    <t>十六</t>
  </si>
  <si>
    <t>17</t>
  </si>
  <si>
    <t>宗慧新</t>
  </si>
  <si>
    <t>十七</t>
  </si>
  <si>
    <t>18</t>
  </si>
  <si>
    <t>夏俊</t>
  </si>
  <si>
    <t>57</t>
  </si>
  <si>
    <t>40.3</t>
  </si>
  <si>
    <t>十八</t>
  </si>
  <si>
    <t>19</t>
  </si>
  <si>
    <t>杨洲</t>
  </si>
  <si>
    <t>55.5</t>
  </si>
  <si>
    <t>37.8</t>
  </si>
  <si>
    <t>十九</t>
  </si>
  <si>
    <t>20</t>
  </si>
  <si>
    <t>石纹吉</t>
  </si>
  <si>
    <t>42</t>
  </si>
  <si>
    <t>37.5</t>
  </si>
  <si>
    <t>二十</t>
  </si>
  <si>
    <t>分数计算方法：
    根据文件有关规定，文化考试第一名成绩换算成100分，得出换算比例，其他人成绩按此比例换算(例如：第一名考试成绩为74分，视为100分，换算比例为100÷74＝1.3514；第二名考试成绩为73分，乘以1.3514，结果为73×1.3514＝98.65分，以此类推)。档案考核分数同样按照上述文化考试分数换算方式进行计算。将换算后的文化考试分数乘以0.4，将换算后的档案考核分数乘以0.6，两项相加得出总分，总分即为最终成绩。
　　根据总分由高到低确定退役士兵选岗先后顺序，如出现总分相同的情况，按照下列方法确定选岗先后顺序：首先以军龄长者优先；如军龄相同，以奖项最高者优先；获最高奖项相同者，以档案中奖励次数多者优先。</t>
  </si>
</sst>
</file>

<file path=xl/styles.xml><?xml version="1.0" encoding="utf-8"?>
<styleSheet xmlns="http://schemas.openxmlformats.org/spreadsheetml/2006/main">
  <numFmts count="7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#,##0.00_ "/>
    <numFmt numFmtId="178" formatCode="0_ "/>
  </numFmts>
  <fonts count="28">
    <font>
      <sz val="12"/>
      <name val="宋体"/>
      <charset val="134"/>
    </font>
    <font>
      <sz val="18"/>
      <color theme="1"/>
      <name val="黑体"/>
      <charset val="134"/>
    </font>
    <font>
      <sz val="14"/>
      <color theme="1"/>
      <name val="黑体"/>
      <charset val="134"/>
    </font>
    <font>
      <sz val="36"/>
      <color theme="1"/>
      <name val="方正小标宋简体"/>
      <charset val="134"/>
    </font>
    <font>
      <b/>
      <sz val="20"/>
      <name val="宋体"/>
      <charset val="134"/>
    </font>
    <font>
      <sz val="22"/>
      <name val="仿宋_GB2312"/>
      <charset val="134"/>
    </font>
    <font>
      <sz val="20"/>
      <color theme="1"/>
      <name val="仿宋_GB2312"/>
      <charset val="134"/>
    </font>
    <font>
      <sz val="22"/>
      <color theme="1"/>
      <name val="仿宋_GB2312"/>
      <charset val="134"/>
    </font>
    <font>
      <b/>
      <sz val="22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10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26" borderId="9" applyNumberForma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4" fillId="28" borderId="10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24" borderId="8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/>
    <xf numFmtId="0" fontId="15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4" borderId="10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10" fillId="15" borderId="0" applyNumberFormat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18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tabSelected="1" view="pageBreakPreview" zoomScale="70" zoomScaleNormal="85" workbookViewId="0">
      <selection activeCell="A1" sqref="A1:K1"/>
    </sheetView>
  </sheetViews>
  <sheetFormatPr defaultColWidth="9" defaultRowHeight="15.75"/>
  <cols>
    <col min="1" max="1" width="11" customWidth="1"/>
    <col min="2" max="2" width="20.625" customWidth="1"/>
    <col min="3" max="3" width="10.1416666666667" customWidth="1"/>
    <col min="4" max="10" width="20.625" customWidth="1"/>
    <col min="11" max="11" width="20.6666666666667" customWidth="1"/>
  </cols>
  <sheetData>
    <row r="1" ht="36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64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44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</row>
    <row r="4" ht="42" customHeight="1" spans="1:11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ht="60" customHeight="1" spans="1:11">
      <c r="A5" s="5" t="s">
        <v>13</v>
      </c>
      <c r="B5" s="6" t="s">
        <v>14</v>
      </c>
      <c r="C5" s="6" t="s">
        <v>15</v>
      </c>
      <c r="D5" s="7" t="s">
        <v>16</v>
      </c>
      <c r="E5" s="9">
        <f t="shared" ref="E5:E24" si="0">100/74*D5</f>
        <v>75.6756756756757</v>
      </c>
      <c r="F5" s="6">
        <f>E5*0.4</f>
        <v>30.2702702702703</v>
      </c>
      <c r="G5" s="7" t="s">
        <v>17</v>
      </c>
      <c r="H5" s="9">
        <f t="shared" ref="H5:H24" si="1">100/146.85*G5</f>
        <v>94.5863125638406</v>
      </c>
      <c r="I5" s="6">
        <f t="shared" ref="I5:I15" si="2">H5*0.6</f>
        <v>56.7517875383044</v>
      </c>
      <c r="J5" s="6">
        <f>I5+F5</f>
        <v>87.0220578085747</v>
      </c>
      <c r="K5" s="10" t="s">
        <v>18</v>
      </c>
    </row>
    <row r="6" ht="60" customHeight="1" spans="1:11">
      <c r="A6" s="5" t="s">
        <v>19</v>
      </c>
      <c r="B6" s="6" t="s">
        <v>20</v>
      </c>
      <c r="C6" s="6" t="s">
        <v>15</v>
      </c>
      <c r="D6" s="7" t="s">
        <v>21</v>
      </c>
      <c r="E6" s="9">
        <f t="shared" si="0"/>
        <v>60.1351351351351</v>
      </c>
      <c r="F6" s="6">
        <f t="shared" ref="F6:F12" si="3">E6*0.4</f>
        <v>24.0540540540541</v>
      </c>
      <c r="G6" s="7" t="s">
        <v>22</v>
      </c>
      <c r="H6" s="9">
        <f t="shared" si="1"/>
        <v>100</v>
      </c>
      <c r="I6" s="6">
        <f t="shared" si="2"/>
        <v>60</v>
      </c>
      <c r="J6" s="6">
        <f t="shared" ref="J5:J15" si="4">I6+F6</f>
        <v>84.054054054054</v>
      </c>
      <c r="K6" s="10" t="s">
        <v>23</v>
      </c>
    </row>
    <row r="7" ht="60" customHeight="1" spans="1:11">
      <c r="A7" s="5" t="s">
        <v>24</v>
      </c>
      <c r="B7" s="6" t="s">
        <v>25</v>
      </c>
      <c r="C7" s="6" t="s">
        <v>15</v>
      </c>
      <c r="D7" s="7" t="s">
        <v>26</v>
      </c>
      <c r="E7" s="9">
        <f t="shared" si="0"/>
        <v>74.3243243243243</v>
      </c>
      <c r="F7" s="6">
        <f t="shared" si="3"/>
        <v>29.7297297297297</v>
      </c>
      <c r="G7" s="7" t="s">
        <v>27</v>
      </c>
      <c r="H7" s="9">
        <f t="shared" si="1"/>
        <v>75.2468505277494</v>
      </c>
      <c r="I7" s="6">
        <f t="shared" si="2"/>
        <v>45.1481103166496</v>
      </c>
      <c r="J7" s="6">
        <f t="shared" si="4"/>
        <v>74.8778400463794</v>
      </c>
      <c r="K7" s="10" t="s">
        <v>28</v>
      </c>
    </row>
    <row r="8" ht="60" customHeight="1" spans="1:11">
      <c r="A8" s="5" t="s">
        <v>29</v>
      </c>
      <c r="B8" s="6" t="s">
        <v>30</v>
      </c>
      <c r="C8" s="6" t="s">
        <v>15</v>
      </c>
      <c r="D8" s="7" t="s">
        <v>31</v>
      </c>
      <c r="E8" s="9">
        <f t="shared" si="0"/>
        <v>83.1081081081081</v>
      </c>
      <c r="F8" s="6">
        <f t="shared" si="3"/>
        <v>33.2432432432432</v>
      </c>
      <c r="G8" s="7" t="s">
        <v>32</v>
      </c>
      <c r="H8" s="9">
        <f t="shared" si="1"/>
        <v>68.4371807967314</v>
      </c>
      <c r="I8" s="6">
        <f t="shared" si="2"/>
        <v>41.0623084780388</v>
      </c>
      <c r="J8" s="6">
        <f t="shared" si="4"/>
        <v>74.3055517212821</v>
      </c>
      <c r="K8" s="10" t="s">
        <v>33</v>
      </c>
    </row>
    <row r="9" ht="60" customHeight="1" spans="1:11">
      <c r="A9" s="5" t="s">
        <v>34</v>
      </c>
      <c r="B9" s="6" t="s">
        <v>35</v>
      </c>
      <c r="C9" s="6" t="s">
        <v>15</v>
      </c>
      <c r="D9" s="7" t="s">
        <v>36</v>
      </c>
      <c r="E9" s="9">
        <f t="shared" si="0"/>
        <v>98.6486486486486</v>
      </c>
      <c r="F9" s="6">
        <f t="shared" si="3"/>
        <v>39.4594594594595</v>
      </c>
      <c r="G9" s="7" t="s">
        <v>37</v>
      </c>
      <c r="H9" s="9">
        <f t="shared" si="1"/>
        <v>56.3840653728294</v>
      </c>
      <c r="I9" s="6">
        <f t="shared" si="2"/>
        <v>33.8304392236976</v>
      </c>
      <c r="J9" s="6">
        <f t="shared" si="4"/>
        <v>73.2898986831571</v>
      </c>
      <c r="K9" s="10" t="s">
        <v>38</v>
      </c>
    </row>
    <row r="10" ht="60" customHeight="1" spans="1:11">
      <c r="A10" s="5" t="s">
        <v>39</v>
      </c>
      <c r="B10" s="6" t="s">
        <v>40</v>
      </c>
      <c r="C10" s="6" t="s">
        <v>15</v>
      </c>
      <c r="D10" s="7" t="s">
        <v>41</v>
      </c>
      <c r="E10" s="9">
        <f t="shared" si="0"/>
        <v>100</v>
      </c>
      <c r="F10" s="6">
        <f t="shared" si="3"/>
        <v>40</v>
      </c>
      <c r="G10" s="7" t="s">
        <v>42</v>
      </c>
      <c r="H10" s="9">
        <f t="shared" si="1"/>
        <v>52.5706503234593</v>
      </c>
      <c r="I10" s="6">
        <f t="shared" si="2"/>
        <v>31.5423901940756</v>
      </c>
      <c r="J10" s="6">
        <f t="shared" si="4"/>
        <v>71.5423901940756</v>
      </c>
      <c r="K10" s="10" t="s">
        <v>43</v>
      </c>
    </row>
    <row r="11" ht="60" customHeight="1" spans="1:11">
      <c r="A11" s="5" t="s">
        <v>44</v>
      </c>
      <c r="B11" s="6" t="s">
        <v>45</v>
      </c>
      <c r="C11" s="6" t="s">
        <v>15</v>
      </c>
      <c r="D11" s="7" t="s">
        <v>46</v>
      </c>
      <c r="E11" s="9">
        <f t="shared" si="0"/>
        <v>68.2432432432432</v>
      </c>
      <c r="F11" s="6">
        <f t="shared" si="3"/>
        <v>27.2972972972973</v>
      </c>
      <c r="G11" s="7" t="s">
        <v>47</v>
      </c>
      <c r="H11" s="9">
        <f t="shared" si="1"/>
        <v>69.3224378617637</v>
      </c>
      <c r="I11" s="6">
        <f t="shared" si="2"/>
        <v>41.5934627170582</v>
      </c>
      <c r="J11" s="6">
        <f t="shared" ref="J11:J24" si="5">I11+F11</f>
        <v>68.8907600143555</v>
      </c>
      <c r="K11" s="10" t="s">
        <v>48</v>
      </c>
    </row>
    <row r="12" ht="60" customHeight="1" spans="1:11">
      <c r="A12" s="5" t="s">
        <v>49</v>
      </c>
      <c r="B12" s="6" t="s">
        <v>50</v>
      </c>
      <c r="C12" s="6" t="s">
        <v>15</v>
      </c>
      <c r="D12" s="7" t="s">
        <v>51</v>
      </c>
      <c r="E12" s="9">
        <f t="shared" si="0"/>
        <v>62.1621621621622</v>
      </c>
      <c r="F12" s="6">
        <f t="shared" si="3"/>
        <v>24.8648648648649</v>
      </c>
      <c r="G12" s="7" t="s">
        <v>52</v>
      </c>
      <c r="H12" s="9">
        <f t="shared" si="1"/>
        <v>61.7296561116786</v>
      </c>
      <c r="I12" s="6">
        <f t="shared" ref="I12:I24" si="6">H12*0.6</f>
        <v>37.0377936670072</v>
      </c>
      <c r="J12" s="6">
        <f t="shared" si="5"/>
        <v>61.902658531872</v>
      </c>
      <c r="K12" s="10" t="s">
        <v>53</v>
      </c>
    </row>
    <row r="13" ht="60" customHeight="1" spans="1:11">
      <c r="A13" s="5" t="s">
        <v>54</v>
      </c>
      <c r="B13" s="6" t="s">
        <v>55</v>
      </c>
      <c r="C13" s="6" t="s">
        <v>15</v>
      </c>
      <c r="D13" s="7" t="s">
        <v>56</v>
      </c>
      <c r="E13" s="9">
        <f t="shared" si="0"/>
        <v>60.8108108108108</v>
      </c>
      <c r="F13" s="6">
        <f t="shared" ref="F13:F24" si="7">E13*0.4</f>
        <v>24.3243243243243</v>
      </c>
      <c r="G13" s="7" t="s">
        <v>57</v>
      </c>
      <c r="H13" s="9">
        <f t="shared" si="1"/>
        <v>60.5720122574055</v>
      </c>
      <c r="I13" s="6">
        <f t="shared" si="6"/>
        <v>36.3432073544433</v>
      </c>
      <c r="J13" s="6">
        <f t="shared" si="5"/>
        <v>60.6675316787676</v>
      </c>
      <c r="K13" s="10" t="s">
        <v>58</v>
      </c>
    </row>
    <row r="14" ht="60" customHeight="1" spans="1:11">
      <c r="A14" s="5" t="s">
        <v>59</v>
      </c>
      <c r="B14" s="6" t="s">
        <v>60</v>
      </c>
      <c r="C14" s="6" t="s">
        <v>15</v>
      </c>
      <c r="D14" s="7" t="s">
        <v>61</v>
      </c>
      <c r="E14" s="9">
        <f t="shared" si="0"/>
        <v>64.1891891891892</v>
      </c>
      <c r="F14" s="6">
        <f t="shared" si="7"/>
        <v>25.6756756756757</v>
      </c>
      <c r="G14" s="7" t="s">
        <v>62</v>
      </c>
      <c r="H14" s="9">
        <f t="shared" si="1"/>
        <v>56.996935648621</v>
      </c>
      <c r="I14" s="6">
        <f t="shared" si="6"/>
        <v>34.1981613891726</v>
      </c>
      <c r="J14" s="6">
        <f t="shared" si="5"/>
        <v>59.8738370648483</v>
      </c>
      <c r="K14" s="10" t="s">
        <v>63</v>
      </c>
    </row>
    <row r="15" ht="60" customHeight="1" spans="1:11">
      <c r="A15" s="5" t="s">
        <v>64</v>
      </c>
      <c r="B15" s="6" t="s">
        <v>65</v>
      </c>
      <c r="C15" s="6" t="s">
        <v>15</v>
      </c>
      <c r="D15" s="7" t="s">
        <v>66</v>
      </c>
      <c r="E15" s="9">
        <f t="shared" si="0"/>
        <v>52.7027027027027</v>
      </c>
      <c r="F15" s="6">
        <f t="shared" si="7"/>
        <v>21.0810810810811</v>
      </c>
      <c r="G15" s="7" t="s">
        <v>67</v>
      </c>
      <c r="H15" s="9">
        <f t="shared" si="1"/>
        <v>54.5454545454545</v>
      </c>
      <c r="I15" s="6">
        <f t="shared" si="6"/>
        <v>32.7272727272727</v>
      </c>
      <c r="J15" s="6">
        <f t="shared" si="5"/>
        <v>53.8083538083538</v>
      </c>
      <c r="K15" s="10" t="s">
        <v>68</v>
      </c>
    </row>
    <row r="16" ht="60" customHeight="1" spans="1:11">
      <c r="A16" s="5" t="s">
        <v>69</v>
      </c>
      <c r="B16" s="6" t="s">
        <v>70</v>
      </c>
      <c r="C16" s="6" t="s">
        <v>15</v>
      </c>
      <c r="D16" s="7" t="s">
        <v>71</v>
      </c>
      <c r="E16" s="9">
        <f t="shared" si="0"/>
        <v>64.8648648648649</v>
      </c>
      <c r="F16" s="6">
        <f t="shared" si="7"/>
        <v>25.945945945946</v>
      </c>
      <c r="G16" s="7" t="s">
        <v>72</v>
      </c>
      <c r="H16" s="9">
        <f t="shared" si="1"/>
        <v>45.8631256384065</v>
      </c>
      <c r="I16" s="6">
        <f t="shared" si="6"/>
        <v>27.5178753830439</v>
      </c>
      <c r="J16" s="6">
        <f t="shared" si="5"/>
        <v>53.4638213289899</v>
      </c>
      <c r="K16" s="10" t="s">
        <v>73</v>
      </c>
    </row>
    <row r="17" ht="60" customHeight="1" spans="1:11">
      <c r="A17" s="5" t="s">
        <v>74</v>
      </c>
      <c r="B17" s="6" t="s">
        <v>75</v>
      </c>
      <c r="C17" s="6" t="s">
        <v>15</v>
      </c>
      <c r="D17" s="7" t="s">
        <v>76</v>
      </c>
      <c r="E17" s="9">
        <f t="shared" si="0"/>
        <v>69.5945945945946</v>
      </c>
      <c r="F17" s="6">
        <f t="shared" si="7"/>
        <v>27.8378378378378</v>
      </c>
      <c r="G17" s="7" t="s">
        <v>77</v>
      </c>
      <c r="H17" s="9">
        <f t="shared" si="1"/>
        <v>39.8365679264556</v>
      </c>
      <c r="I17" s="6">
        <f t="shared" si="6"/>
        <v>23.9019407558733</v>
      </c>
      <c r="J17" s="6">
        <f t="shared" si="5"/>
        <v>51.7397785937112</v>
      </c>
      <c r="K17" s="10" t="s">
        <v>78</v>
      </c>
    </row>
    <row r="18" ht="60" customHeight="1" spans="1:11">
      <c r="A18" s="5" t="s">
        <v>79</v>
      </c>
      <c r="B18" s="6" t="s">
        <v>80</v>
      </c>
      <c r="C18" s="6" t="s">
        <v>15</v>
      </c>
      <c r="D18" s="7" t="s">
        <v>26</v>
      </c>
      <c r="E18" s="9">
        <f t="shared" si="0"/>
        <v>74.3243243243243</v>
      </c>
      <c r="F18" s="6">
        <f t="shared" si="7"/>
        <v>29.7297297297297</v>
      </c>
      <c r="G18" s="7" t="s">
        <v>81</v>
      </c>
      <c r="H18" s="9">
        <f t="shared" si="1"/>
        <v>32.8907048008172</v>
      </c>
      <c r="I18" s="6">
        <f t="shared" si="6"/>
        <v>19.7344228804903</v>
      </c>
      <c r="J18" s="6">
        <f t="shared" si="5"/>
        <v>49.46415261022</v>
      </c>
      <c r="K18" s="10" t="s">
        <v>82</v>
      </c>
    </row>
    <row r="19" ht="60" customHeight="1" spans="1:11">
      <c r="A19" s="5" t="s">
        <v>83</v>
      </c>
      <c r="B19" s="6" t="s">
        <v>84</v>
      </c>
      <c r="C19" s="6" t="s">
        <v>15</v>
      </c>
      <c r="D19" s="7" t="s">
        <v>26</v>
      </c>
      <c r="E19" s="9">
        <f t="shared" si="0"/>
        <v>74.3243243243243</v>
      </c>
      <c r="F19" s="6">
        <f t="shared" si="7"/>
        <v>29.7297297297297</v>
      </c>
      <c r="G19" s="7" t="s">
        <v>85</v>
      </c>
      <c r="H19" s="9">
        <f t="shared" si="1"/>
        <v>31.0861423220974</v>
      </c>
      <c r="I19" s="6">
        <f t="shared" si="6"/>
        <v>18.6516853932584</v>
      </c>
      <c r="J19" s="6">
        <f t="shared" si="5"/>
        <v>48.3814151229882</v>
      </c>
      <c r="K19" s="10" t="s">
        <v>86</v>
      </c>
    </row>
    <row r="20" ht="60" customHeight="1" spans="1:11">
      <c r="A20" s="5" t="s">
        <v>87</v>
      </c>
      <c r="B20" s="6" t="s">
        <v>88</v>
      </c>
      <c r="C20" s="6" t="s">
        <v>15</v>
      </c>
      <c r="D20" s="7" t="s">
        <v>89</v>
      </c>
      <c r="E20" s="9">
        <f t="shared" si="0"/>
        <v>58.7837837837838</v>
      </c>
      <c r="F20" s="6">
        <f t="shared" si="7"/>
        <v>23.5135135135135</v>
      </c>
      <c r="G20" s="7" t="s">
        <v>90</v>
      </c>
      <c r="H20" s="9">
        <f t="shared" si="1"/>
        <v>40.4494382022472</v>
      </c>
      <c r="I20" s="6">
        <f t="shared" si="6"/>
        <v>24.2696629213483</v>
      </c>
      <c r="J20" s="6">
        <f t="shared" si="5"/>
        <v>47.7831764348618</v>
      </c>
      <c r="K20" s="10" t="s">
        <v>91</v>
      </c>
    </row>
    <row r="21" ht="60" customHeight="1" spans="1:11">
      <c r="A21" s="5" t="s">
        <v>92</v>
      </c>
      <c r="B21" s="6" t="s">
        <v>93</v>
      </c>
      <c r="C21" s="6" t="s">
        <v>15</v>
      </c>
      <c r="D21" s="7" t="s">
        <v>51</v>
      </c>
      <c r="E21" s="9">
        <f t="shared" si="0"/>
        <v>62.1621621621622</v>
      </c>
      <c r="F21" s="6">
        <f t="shared" si="7"/>
        <v>24.8648648648649</v>
      </c>
      <c r="G21" s="7" t="s">
        <v>26</v>
      </c>
      <c r="H21" s="9">
        <f t="shared" si="1"/>
        <v>37.4531835205992</v>
      </c>
      <c r="I21" s="6">
        <f t="shared" si="6"/>
        <v>22.4719101123595</v>
      </c>
      <c r="J21" s="6">
        <f t="shared" si="5"/>
        <v>47.3367749772244</v>
      </c>
      <c r="K21" s="10" t="s">
        <v>94</v>
      </c>
    </row>
    <row r="22" ht="60" customHeight="1" spans="1:11">
      <c r="A22" s="5" t="s">
        <v>95</v>
      </c>
      <c r="B22" s="6" t="s">
        <v>96</v>
      </c>
      <c r="C22" s="6" t="s">
        <v>15</v>
      </c>
      <c r="D22" s="7" t="s">
        <v>97</v>
      </c>
      <c r="E22" s="9">
        <f t="shared" si="0"/>
        <v>77.027027027027</v>
      </c>
      <c r="F22" s="6">
        <f t="shared" si="7"/>
        <v>30.8108108108108</v>
      </c>
      <c r="G22" s="7" t="s">
        <v>98</v>
      </c>
      <c r="H22" s="9">
        <f t="shared" si="1"/>
        <v>27.4429690160027</v>
      </c>
      <c r="I22" s="6">
        <f t="shared" si="6"/>
        <v>16.4657814096016</v>
      </c>
      <c r="J22" s="6">
        <f t="shared" si="5"/>
        <v>47.2765922204124</v>
      </c>
      <c r="K22" s="10" t="s">
        <v>99</v>
      </c>
    </row>
    <row r="23" ht="60" customHeight="1" spans="1:11">
      <c r="A23" s="5" t="s">
        <v>100</v>
      </c>
      <c r="B23" s="6" t="s">
        <v>101</v>
      </c>
      <c r="C23" s="6" t="s">
        <v>15</v>
      </c>
      <c r="D23" s="7" t="s">
        <v>102</v>
      </c>
      <c r="E23" s="9">
        <f t="shared" si="0"/>
        <v>75</v>
      </c>
      <c r="F23" s="6">
        <f t="shared" si="7"/>
        <v>30</v>
      </c>
      <c r="G23" s="7" t="s">
        <v>103</v>
      </c>
      <c r="H23" s="9">
        <f t="shared" si="1"/>
        <v>25.7405515832482</v>
      </c>
      <c r="I23" s="6">
        <f t="shared" si="6"/>
        <v>15.4443309499489</v>
      </c>
      <c r="J23" s="6">
        <f t="shared" si="5"/>
        <v>45.4443309499489</v>
      </c>
      <c r="K23" s="10" t="s">
        <v>104</v>
      </c>
    </row>
    <row r="24" ht="60" customHeight="1" spans="1:11">
      <c r="A24" s="5" t="s">
        <v>105</v>
      </c>
      <c r="B24" s="6" t="s">
        <v>106</v>
      </c>
      <c r="C24" s="6" t="s">
        <v>15</v>
      </c>
      <c r="D24" s="7" t="s">
        <v>107</v>
      </c>
      <c r="E24" s="9">
        <f t="shared" si="0"/>
        <v>56.7567567567568</v>
      </c>
      <c r="F24" s="6">
        <f t="shared" si="7"/>
        <v>22.7027027027027</v>
      </c>
      <c r="G24" s="7" t="s">
        <v>108</v>
      </c>
      <c r="H24" s="9">
        <f t="shared" si="1"/>
        <v>25.5362614913177</v>
      </c>
      <c r="I24" s="6">
        <f t="shared" si="6"/>
        <v>15.3217568947906</v>
      </c>
      <c r="J24" s="6">
        <f t="shared" si="5"/>
        <v>38.0244595974933</v>
      </c>
      <c r="K24" s="10" t="s">
        <v>109</v>
      </c>
    </row>
    <row r="25" ht="212" customHeight="1" spans="1:11">
      <c r="A25" s="8" t="s">
        <v>110</v>
      </c>
      <c r="B25" s="8"/>
      <c r="C25" s="8"/>
      <c r="D25" s="8"/>
      <c r="E25" s="8"/>
      <c r="F25" s="8"/>
      <c r="G25" s="8"/>
      <c r="H25" s="8"/>
      <c r="I25" s="8"/>
      <c r="J25" s="8"/>
      <c r="K25" s="8"/>
    </row>
  </sheetData>
  <mergeCells count="14">
    <mergeCell ref="A1:K1"/>
    <mergeCell ref="A2:K2"/>
    <mergeCell ref="A25:K25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432638888888889" right="0.156944444444444" top="0.432638888888889" bottom="0.432638888888889" header="0.5" footer="0.5"/>
  <pageSetup paperSize="9" scale="44" orientation="portrait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文档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szmz1403</dc:creator>
  <cp:lastModifiedBy>yth</cp:lastModifiedBy>
  <dcterms:created xsi:type="dcterms:W3CDTF">2005-09-11T09:53:00Z</dcterms:created>
  <cp:lastPrinted>2017-05-30T05:26:00Z</cp:lastPrinted>
  <dcterms:modified xsi:type="dcterms:W3CDTF">2025-08-20T11:59:34Z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24283E53012F1F9C7A39A4689A18E053</vt:lpwstr>
  </property>
</Properties>
</file>